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БЮДЖЕТЫ\Бюджет на 2026 год\Проект МПА о бюджете 2026-2028\"/>
    </mc:Choice>
  </mc:AlternateContent>
  <bookViews>
    <workbookView xWindow="0" yWindow="0" windowWidth="28650" windowHeight="11700"/>
  </bookViews>
  <sheets>
    <sheet name="Пр 3" sheetId="1" r:id="rId1"/>
  </sheets>
  <definedNames>
    <definedName name="_xlnm._FilterDatabase" localSheetId="0" hidden="1">'Пр 3'!$A$13:$H$499</definedName>
    <definedName name="Excel_BuiltIn__FilterDatabase_1">'Пр 3'!#REF!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5" i="1" l="1"/>
  <c r="H45" i="1"/>
  <c r="F45" i="1"/>
  <c r="H191" i="1" l="1"/>
  <c r="G191" i="1"/>
  <c r="G238" i="1" l="1"/>
  <c r="G237" i="1" s="1"/>
  <c r="H238" i="1"/>
  <c r="H237" i="1" s="1"/>
  <c r="F238" i="1"/>
  <c r="F237" i="1" s="1"/>
  <c r="G406" i="1" l="1"/>
  <c r="G405" i="1" s="1"/>
  <c r="H406" i="1"/>
  <c r="H405" i="1" s="1"/>
  <c r="F406" i="1"/>
  <c r="F405" i="1" s="1"/>
  <c r="G387" i="1" l="1"/>
  <c r="G386" i="1" s="1"/>
  <c r="H387" i="1"/>
  <c r="H386" i="1" s="1"/>
  <c r="F387" i="1"/>
  <c r="F386" i="1" s="1"/>
  <c r="G378" i="1" l="1"/>
  <c r="G377" i="1" s="1"/>
  <c r="H378" i="1"/>
  <c r="H377" i="1" s="1"/>
  <c r="F378" i="1"/>
  <c r="F377" i="1" s="1"/>
  <c r="H487" i="1" l="1"/>
  <c r="H486" i="1" s="1"/>
  <c r="G487" i="1"/>
  <c r="G486" i="1" s="1"/>
  <c r="F487" i="1"/>
  <c r="F486" i="1" s="1"/>
  <c r="G462" i="1"/>
  <c r="G461" i="1" s="1"/>
  <c r="G460" i="1" s="1"/>
  <c r="H462" i="1"/>
  <c r="H461" i="1" s="1"/>
  <c r="H460" i="1" s="1"/>
  <c r="F462" i="1"/>
  <c r="F461" i="1" s="1"/>
  <c r="F460" i="1" s="1"/>
  <c r="G450" i="1"/>
  <c r="H450" i="1"/>
  <c r="G448" i="1"/>
  <c r="H448" i="1"/>
  <c r="F450" i="1"/>
  <c r="F448" i="1"/>
  <c r="G430" i="1"/>
  <c r="G429" i="1" s="1"/>
  <c r="G428" i="1" s="1"/>
  <c r="G427" i="1" s="1"/>
  <c r="G426" i="1" s="1"/>
  <c r="H430" i="1"/>
  <c r="H429" i="1" s="1"/>
  <c r="H428" i="1" s="1"/>
  <c r="H427" i="1" s="1"/>
  <c r="H426" i="1" s="1"/>
  <c r="F430" i="1"/>
  <c r="F429" i="1" s="1"/>
  <c r="F428" i="1" s="1"/>
  <c r="F427" i="1" s="1"/>
  <c r="F426" i="1" s="1"/>
  <c r="G393" i="1"/>
  <c r="G392" i="1" s="1"/>
  <c r="H393" i="1"/>
  <c r="H392" i="1" s="1"/>
  <c r="F393" i="1"/>
  <c r="F392" i="1" s="1"/>
  <c r="G352" i="1"/>
  <c r="G351" i="1" s="1"/>
  <c r="H352" i="1"/>
  <c r="H351" i="1" s="1"/>
  <c r="F352" i="1"/>
  <c r="F351" i="1" s="1"/>
  <c r="G341" i="1"/>
  <c r="G340" i="1" s="1"/>
  <c r="H341" i="1"/>
  <c r="H340" i="1" s="1"/>
  <c r="F341" i="1"/>
  <c r="F340" i="1" s="1"/>
  <c r="F447" i="1" l="1"/>
  <c r="F446" i="1" s="1"/>
  <c r="G447" i="1"/>
  <c r="G446" i="1" s="1"/>
  <c r="H447" i="1"/>
  <c r="H446" i="1" s="1"/>
  <c r="G321" i="1"/>
  <c r="G320" i="1" s="1"/>
  <c r="H321" i="1"/>
  <c r="H320" i="1" s="1"/>
  <c r="F321" i="1"/>
  <c r="F320" i="1" s="1"/>
  <c r="G300" i="1"/>
  <c r="G299" i="1" s="1"/>
  <c r="H300" i="1"/>
  <c r="H299" i="1" s="1"/>
  <c r="G297" i="1"/>
  <c r="G296" i="1" s="1"/>
  <c r="H297" i="1"/>
  <c r="H296" i="1" s="1"/>
  <c r="G294" i="1"/>
  <c r="G293" i="1" s="1"/>
  <c r="H294" i="1"/>
  <c r="H293" i="1" s="1"/>
  <c r="F300" i="1"/>
  <c r="F299" i="1" s="1"/>
  <c r="F297" i="1"/>
  <c r="F296" i="1" s="1"/>
  <c r="F294" i="1"/>
  <c r="F293" i="1" s="1"/>
  <c r="G287" i="1"/>
  <c r="G286" i="1" s="1"/>
  <c r="H287" i="1"/>
  <c r="H286" i="1" s="1"/>
  <c r="G284" i="1"/>
  <c r="G283" i="1" s="1"/>
  <c r="H284" i="1"/>
  <c r="H283" i="1" s="1"/>
  <c r="F287" i="1"/>
  <c r="F286" i="1" s="1"/>
  <c r="F284" i="1"/>
  <c r="F283" i="1" s="1"/>
  <c r="G257" i="1"/>
  <c r="G256" i="1" s="1"/>
  <c r="H257" i="1"/>
  <c r="H256" i="1" s="1"/>
  <c r="F257" i="1"/>
  <c r="F256" i="1" s="1"/>
  <c r="G247" i="1"/>
  <c r="G246" i="1" s="1"/>
  <c r="H247" i="1"/>
  <c r="H246" i="1" s="1"/>
  <c r="F247" i="1"/>
  <c r="F246" i="1" s="1"/>
  <c r="G223" i="1"/>
  <c r="G222" i="1" s="1"/>
  <c r="G221" i="1" s="1"/>
  <c r="H223" i="1"/>
  <c r="H222" i="1" s="1"/>
  <c r="H221" i="1" s="1"/>
  <c r="F223" i="1"/>
  <c r="F222" i="1" s="1"/>
  <c r="F221" i="1" s="1"/>
  <c r="G208" i="1"/>
  <c r="G207" i="1" s="1"/>
  <c r="G206" i="1" s="1"/>
  <c r="H208" i="1"/>
  <c r="H207" i="1" s="1"/>
  <c r="H206" i="1" s="1"/>
  <c r="F208" i="1"/>
  <c r="F207" i="1" s="1"/>
  <c r="F206" i="1" s="1"/>
  <c r="G76" i="1"/>
  <c r="G75" i="1" s="1"/>
  <c r="H76" i="1"/>
  <c r="H75" i="1" s="1"/>
  <c r="F76" i="1"/>
  <c r="F75" i="1" s="1"/>
  <c r="F292" i="1" l="1"/>
  <c r="H292" i="1"/>
  <c r="G292" i="1"/>
  <c r="G412" i="1"/>
  <c r="G411" i="1" s="1"/>
  <c r="H412" i="1"/>
  <c r="H411" i="1" s="1"/>
  <c r="F412" i="1"/>
  <c r="F411" i="1" s="1"/>
  <c r="G479" i="1" l="1"/>
  <c r="H479" i="1"/>
  <c r="G484" i="1"/>
  <c r="H484" i="1"/>
  <c r="F481" i="1"/>
  <c r="F484" i="1"/>
  <c r="F479" i="1"/>
  <c r="H403" i="1"/>
  <c r="H402" i="1" s="1"/>
  <c r="G403" i="1"/>
  <c r="G390" i="1" l="1"/>
  <c r="G389" i="1" s="1"/>
  <c r="H390" i="1"/>
  <c r="H389" i="1" s="1"/>
  <c r="F390" i="1"/>
  <c r="F389" i="1" s="1"/>
  <c r="G65" i="1" l="1"/>
  <c r="G64" i="1" s="1"/>
  <c r="G63" i="1" s="1"/>
  <c r="G62" i="1" s="1"/>
  <c r="H65" i="1"/>
  <c r="H64" i="1" s="1"/>
  <c r="H63" i="1" s="1"/>
  <c r="H62" i="1" s="1"/>
  <c r="G146" i="1"/>
  <c r="G145" i="1" s="1"/>
  <c r="G144" i="1" s="1"/>
  <c r="H146" i="1"/>
  <c r="H145" i="1" s="1"/>
  <c r="H144" i="1" s="1"/>
  <c r="F146" i="1"/>
  <c r="F145" i="1" s="1"/>
  <c r="F144" i="1" s="1"/>
  <c r="G371" i="1"/>
  <c r="G370" i="1" s="1"/>
  <c r="H371" i="1"/>
  <c r="H370" i="1" s="1"/>
  <c r="F371" i="1"/>
  <c r="F370" i="1" s="1"/>
  <c r="F262" i="1"/>
  <c r="F261" i="1" s="1"/>
  <c r="F260" i="1" s="1"/>
  <c r="G188" i="1"/>
  <c r="G187" i="1" s="1"/>
  <c r="G186" i="1" s="1"/>
  <c r="G185" i="1" s="1"/>
  <c r="H188" i="1"/>
  <c r="H187" i="1" s="1"/>
  <c r="H186" i="1" s="1"/>
  <c r="H185" i="1" s="1"/>
  <c r="F188" i="1"/>
  <c r="F187" i="1" s="1"/>
  <c r="F186" i="1" s="1"/>
  <c r="F185" i="1" s="1"/>
  <c r="G132" i="1"/>
  <c r="H132" i="1"/>
  <c r="F132" i="1"/>
  <c r="F101" i="1"/>
  <c r="F65" i="1"/>
  <c r="F64" i="1" s="1"/>
  <c r="F63" i="1" s="1"/>
  <c r="F62" i="1" s="1"/>
  <c r="F259" i="1" l="1"/>
  <c r="H143" i="1"/>
  <c r="H142" i="1" s="1"/>
  <c r="G143" i="1"/>
  <c r="G142" i="1" s="1"/>
  <c r="F143" i="1"/>
  <c r="F142" i="1" s="1"/>
  <c r="G115" i="1" l="1"/>
  <c r="H115" i="1"/>
  <c r="F115" i="1"/>
  <c r="G183" i="1" l="1"/>
  <c r="H183" i="1"/>
  <c r="F183" i="1"/>
  <c r="G181" i="1" l="1"/>
  <c r="G180" i="1" s="1"/>
  <c r="G179" i="1" s="1"/>
  <c r="G178" i="1" s="1"/>
  <c r="G182" i="1"/>
  <c r="H181" i="1"/>
  <c r="H180" i="1" s="1"/>
  <c r="H179" i="1" s="1"/>
  <c r="H178" i="1" s="1"/>
  <c r="H182" i="1"/>
  <c r="F182" i="1"/>
  <c r="F181" i="1" s="1"/>
  <c r="F180" i="1" s="1"/>
  <c r="F179" i="1" s="1"/>
  <c r="F178" i="1" s="1"/>
  <c r="G381" i="1"/>
  <c r="G380" i="1" s="1"/>
  <c r="H381" i="1"/>
  <c r="H380" i="1" s="1"/>
  <c r="H376" i="1" s="1"/>
  <c r="G384" i="1"/>
  <c r="G383" i="1" s="1"/>
  <c r="H384" i="1"/>
  <c r="H383" i="1" s="1"/>
  <c r="G397" i="1"/>
  <c r="G396" i="1" s="1"/>
  <c r="H397" i="1"/>
  <c r="H396" i="1" s="1"/>
  <c r="G400" i="1"/>
  <c r="G399" i="1" s="1"/>
  <c r="H400" i="1"/>
  <c r="H399" i="1" s="1"/>
  <c r="G402" i="1"/>
  <c r="G410" i="1"/>
  <c r="H410" i="1"/>
  <c r="G437" i="1"/>
  <c r="G436" i="1" s="1"/>
  <c r="G435" i="1" s="1"/>
  <c r="G434" i="1" s="1"/>
  <c r="G433" i="1" s="1"/>
  <c r="H437" i="1"/>
  <c r="H436" i="1" s="1"/>
  <c r="H435" i="1" s="1"/>
  <c r="H434" i="1" s="1"/>
  <c r="H433" i="1" s="1"/>
  <c r="F384" i="1"/>
  <c r="F383" i="1" s="1"/>
  <c r="G152" i="1"/>
  <c r="G151" i="1" s="1"/>
  <c r="G150" i="1" s="1"/>
  <c r="H152" i="1"/>
  <c r="H151" i="1" s="1"/>
  <c r="H150" i="1" s="1"/>
  <c r="F152" i="1"/>
  <c r="F151" i="1" s="1"/>
  <c r="F150" i="1" s="1"/>
  <c r="H395" i="1" l="1"/>
  <c r="G395" i="1"/>
  <c r="G376" i="1"/>
  <c r="G163" i="1"/>
  <c r="G162" i="1" s="1"/>
  <c r="H163" i="1"/>
  <c r="H162" i="1" s="1"/>
  <c r="F163" i="1"/>
  <c r="F162" i="1" s="1"/>
  <c r="H375" i="1" l="1"/>
  <c r="G375" i="1"/>
  <c r="G467" i="1"/>
  <c r="H467" i="1"/>
  <c r="F467" i="1"/>
  <c r="G469" i="1"/>
  <c r="H469" i="1"/>
  <c r="F469" i="1"/>
  <c r="G466" i="1" l="1"/>
  <c r="G465" i="1" s="1"/>
  <c r="G464" i="1" s="1"/>
  <c r="G459" i="1" s="1"/>
  <c r="H466" i="1"/>
  <c r="H465" i="1" s="1"/>
  <c r="H464" i="1" s="1"/>
  <c r="H459" i="1" s="1"/>
  <c r="F466" i="1"/>
  <c r="F465" i="1" s="1"/>
  <c r="F464" i="1" s="1"/>
  <c r="F459" i="1" s="1"/>
  <c r="G318" i="1"/>
  <c r="G317" i="1" s="1"/>
  <c r="H318" i="1"/>
  <c r="H317" i="1" s="1"/>
  <c r="F318" i="1"/>
  <c r="F317" i="1" s="1"/>
  <c r="G250" i="1"/>
  <c r="H250" i="1"/>
  <c r="F250" i="1"/>
  <c r="G252" i="1"/>
  <c r="H252" i="1"/>
  <c r="F252" i="1"/>
  <c r="G254" i="1"/>
  <c r="H254" i="1"/>
  <c r="F254" i="1"/>
  <c r="F249" i="1" l="1"/>
  <c r="H249" i="1"/>
  <c r="G249" i="1"/>
  <c r="H262" i="1" l="1"/>
  <c r="G262" i="1"/>
  <c r="F166" i="1"/>
  <c r="F165" i="1" s="1"/>
  <c r="H166" i="1"/>
  <c r="H165" i="1" s="1"/>
  <c r="G166" i="1"/>
  <c r="G165" i="1" s="1"/>
  <c r="G139" i="1"/>
  <c r="G138" i="1" s="1"/>
  <c r="G137" i="1" s="1"/>
  <c r="F139" i="1"/>
  <c r="F138" i="1" s="1"/>
  <c r="F137" i="1" s="1"/>
  <c r="H139" i="1"/>
  <c r="H138" i="1" s="1"/>
  <c r="H137" i="1" s="1"/>
  <c r="H136" i="1" l="1"/>
  <c r="H135" i="1" s="1"/>
  <c r="G136" i="1"/>
  <c r="G135" i="1" s="1"/>
  <c r="F136" i="1"/>
  <c r="F135" i="1" s="1"/>
  <c r="F134" i="1" s="1"/>
  <c r="G134" i="1" l="1"/>
  <c r="H134" i="1"/>
  <c r="G194" i="1" l="1"/>
  <c r="G193" i="1" s="1"/>
  <c r="H194" i="1"/>
  <c r="H193" i="1" s="1"/>
  <c r="F194" i="1"/>
  <c r="F193" i="1" s="1"/>
  <c r="F192" i="1" s="1"/>
  <c r="F191" i="1" s="1"/>
  <c r="F190" i="1" s="1"/>
  <c r="G261" i="1" l="1"/>
  <c r="G260" i="1" s="1"/>
  <c r="H261" i="1"/>
  <c r="H260" i="1" s="1"/>
  <c r="G259" i="1" l="1"/>
  <c r="H259" i="1"/>
  <c r="G110" i="1"/>
  <c r="H110" i="1"/>
  <c r="F110" i="1"/>
  <c r="G80" i="1" l="1"/>
  <c r="G79" i="1" s="1"/>
  <c r="G78" i="1" s="1"/>
  <c r="H80" i="1"/>
  <c r="H79" i="1" s="1"/>
  <c r="H78" i="1" s="1"/>
  <c r="F80" i="1"/>
  <c r="F79" i="1" s="1"/>
  <c r="F78" i="1" s="1"/>
  <c r="G482" i="1" l="1"/>
  <c r="G481" i="1" s="1"/>
  <c r="G48" i="1" l="1"/>
  <c r="G46" i="1"/>
  <c r="G424" i="1"/>
  <c r="G423" i="1" s="1"/>
  <c r="H424" i="1"/>
  <c r="H423" i="1" s="1"/>
  <c r="G421" i="1"/>
  <c r="H421" i="1"/>
  <c r="G419" i="1"/>
  <c r="H419" i="1"/>
  <c r="F403" i="1"/>
  <c r="F402" i="1" s="1"/>
  <c r="G330" i="1"/>
  <c r="G329" i="1" s="1"/>
  <c r="G327" i="1"/>
  <c r="G326" i="1" s="1"/>
  <c r="G443" i="1"/>
  <c r="G442" i="1" s="1"/>
  <c r="G441" i="1" s="1"/>
  <c r="G440" i="1" s="1"/>
  <c r="G368" i="1"/>
  <c r="G366" i="1"/>
  <c r="G364" i="1"/>
  <c r="G357" i="1"/>
  <c r="H357" i="1"/>
  <c r="F357" i="1"/>
  <c r="G355" i="1"/>
  <c r="H355" i="1"/>
  <c r="F355" i="1"/>
  <c r="G338" i="1"/>
  <c r="G337" i="1" s="1"/>
  <c r="G335" i="1"/>
  <c r="G334" i="1" s="1"/>
  <c r="G315" i="1"/>
  <c r="G314" i="1" s="1"/>
  <c r="G312" i="1"/>
  <c r="G311" i="1" s="1"/>
  <c r="G309" i="1"/>
  <c r="G308" i="1" s="1"/>
  <c r="G306" i="1"/>
  <c r="G305" i="1" s="1"/>
  <c r="G303" i="1"/>
  <c r="G302" i="1" s="1"/>
  <c r="G281" i="1"/>
  <c r="G280" i="1" s="1"/>
  <c r="G278" i="1"/>
  <c r="G277" i="1" s="1"/>
  <c r="G275" i="1"/>
  <c r="G274" i="1" s="1"/>
  <c r="G496" i="1"/>
  <c r="G495" i="1" s="1"/>
  <c r="G497" i="1"/>
  <c r="G490" i="1"/>
  <c r="G489" i="1" s="1"/>
  <c r="H490" i="1"/>
  <c r="H489" i="1" s="1"/>
  <c r="F490" i="1"/>
  <c r="F489" i="1" s="1"/>
  <c r="G477" i="1"/>
  <c r="G475" i="1"/>
  <c r="G457" i="1"/>
  <c r="G455" i="1"/>
  <c r="G416" i="1"/>
  <c r="G415" i="1" s="1"/>
  <c r="G361" i="1"/>
  <c r="G360" i="1" s="1"/>
  <c r="G346" i="1"/>
  <c r="G345" i="1" s="1"/>
  <c r="G344" i="1" s="1"/>
  <c r="G343" i="1" s="1"/>
  <c r="G268" i="1"/>
  <c r="G267" i="1" s="1"/>
  <c r="G266" i="1" s="1"/>
  <c r="G244" i="1"/>
  <c r="G243" i="1" s="1"/>
  <c r="G241" i="1"/>
  <c r="G240" i="1" s="1"/>
  <c r="G235" i="1"/>
  <c r="G234" i="1" s="1"/>
  <c r="G232" i="1"/>
  <c r="G231" i="1" s="1"/>
  <c r="G229" i="1"/>
  <c r="G228" i="1" s="1"/>
  <c r="G220" i="1"/>
  <c r="G218" i="1"/>
  <c r="G217" i="1" s="1"/>
  <c r="G216" i="1" s="1"/>
  <c r="G214" i="1"/>
  <c r="G213" i="1" s="1"/>
  <c r="G211" i="1"/>
  <c r="G210" i="1" s="1"/>
  <c r="G201" i="1"/>
  <c r="G200" i="1" s="1"/>
  <c r="G199" i="1" s="1"/>
  <c r="G198" i="1" s="1"/>
  <c r="G197" i="1" s="1"/>
  <c r="G190" i="1"/>
  <c r="G176" i="1"/>
  <c r="G175" i="1" s="1"/>
  <c r="G174" i="1" s="1"/>
  <c r="H176" i="1"/>
  <c r="H175" i="1" s="1"/>
  <c r="H174" i="1" s="1"/>
  <c r="G171" i="1"/>
  <c r="G170" i="1" s="1"/>
  <c r="G169" i="1" s="1"/>
  <c r="G168" i="1" s="1"/>
  <c r="G161" i="1"/>
  <c r="G157" i="1"/>
  <c r="G156" i="1" s="1"/>
  <c r="G130" i="1"/>
  <c r="G129" i="1" s="1"/>
  <c r="G123" i="1"/>
  <c r="G122" i="1" s="1"/>
  <c r="G120" i="1"/>
  <c r="G118" i="1"/>
  <c r="G113" i="1"/>
  <c r="G112" i="1" s="1"/>
  <c r="G108" i="1"/>
  <c r="G107" i="1" s="1"/>
  <c r="H108" i="1"/>
  <c r="H107" i="1" s="1"/>
  <c r="G103" i="1"/>
  <c r="H103" i="1"/>
  <c r="G105" i="1"/>
  <c r="H105" i="1"/>
  <c r="G101" i="1"/>
  <c r="H101" i="1"/>
  <c r="G98" i="1"/>
  <c r="G97" i="1" s="1"/>
  <c r="H98" i="1"/>
  <c r="H97" i="1" s="1"/>
  <c r="G95" i="1"/>
  <c r="G94" i="1" s="1"/>
  <c r="H95" i="1"/>
  <c r="H94" i="1" s="1"/>
  <c r="G92" i="1"/>
  <c r="G90" i="1"/>
  <c r="G85" i="1"/>
  <c r="G84" i="1" s="1"/>
  <c r="G83" i="1" s="1"/>
  <c r="G82" i="1" s="1"/>
  <c r="G60" i="1"/>
  <c r="G59" i="1" s="1"/>
  <c r="G58" i="1" s="1"/>
  <c r="G57" i="1" s="1"/>
  <c r="G70" i="1"/>
  <c r="G69" i="1" s="1"/>
  <c r="G73" i="1"/>
  <c r="G72" i="1" s="1"/>
  <c r="G54" i="1"/>
  <c r="G53" i="1" s="1"/>
  <c r="G52" i="1" s="1"/>
  <c r="G51" i="1" s="1"/>
  <c r="G50" i="1" s="1"/>
  <c r="G40" i="1"/>
  <c r="G39" i="1" s="1"/>
  <c r="G38" i="1" s="1"/>
  <c r="G37" i="1" s="1"/>
  <c r="G36" i="1" s="1"/>
  <c r="G34" i="1"/>
  <c r="G33" i="1" s="1"/>
  <c r="G32" i="1" s="1"/>
  <c r="G31" i="1" s="1"/>
  <c r="G30" i="1" s="1"/>
  <c r="G28" i="1"/>
  <c r="G27" i="1" s="1"/>
  <c r="G25" i="1"/>
  <c r="G24" i="1" s="1"/>
  <c r="G19" i="1"/>
  <c r="G18" i="1" s="1"/>
  <c r="G17" i="1" s="1"/>
  <c r="G16" i="1" s="1"/>
  <c r="G15" i="1" s="1"/>
  <c r="H19" i="1"/>
  <c r="F19" i="1"/>
  <c r="F18" i="1" s="1"/>
  <c r="F497" i="1"/>
  <c r="F496" i="1"/>
  <c r="F495" i="1" s="1"/>
  <c r="F482" i="1"/>
  <c r="F477" i="1"/>
  <c r="F475" i="1"/>
  <c r="F457" i="1"/>
  <c r="F455" i="1"/>
  <c r="F443" i="1"/>
  <c r="F442" i="1" s="1"/>
  <c r="F441" i="1" s="1"/>
  <c r="F440" i="1" s="1"/>
  <c r="F437" i="1"/>
  <c r="F436" i="1" s="1"/>
  <c r="F435" i="1" s="1"/>
  <c r="F434" i="1" s="1"/>
  <c r="F424" i="1"/>
  <c r="F423" i="1" s="1"/>
  <c r="F421" i="1"/>
  <c r="F419" i="1"/>
  <c r="F416" i="1"/>
  <c r="F415" i="1" s="1"/>
  <c r="F400" i="1"/>
  <c r="F399" i="1" s="1"/>
  <c r="F397" i="1"/>
  <c r="F396" i="1" s="1"/>
  <c r="F381" i="1"/>
  <c r="F380" i="1" s="1"/>
  <c r="F376" i="1" s="1"/>
  <c r="F368" i="1"/>
  <c r="F366" i="1"/>
  <c r="F364" i="1"/>
  <c r="F361" i="1"/>
  <c r="F360" i="1" s="1"/>
  <c r="F346" i="1"/>
  <c r="F345" i="1" s="1"/>
  <c r="F344" i="1" s="1"/>
  <c r="F343" i="1" s="1"/>
  <c r="F338" i="1"/>
  <c r="F337" i="1" s="1"/>
  <c r="F335" i="1"/>
  <c r="F334" i="1" s="1"/>
  <c r="F330" i="1"/>
  <c r="F329" i="1" s="1"/>
  <c r="F327" i="1"/>
  <c r="F326" i="1" s="1"/>
  <c r="F315" i="1"/>
  <c r="F314" i="1" s="1"/>
  <c r="F312" i="1"/>
  <c r="F311" i="1" s="1"/>
  <c r="F309" i="1"/>
  <c r="F308" i="1" s="1"/>
  <c r="F306" i="1"/>
  <c r="F305" i="1" s="1"/>
  <c r="F303" i="1"/>
  <c r="F302" i="1" s="1"/>
  <c r="F281" i="1"/>
  <c r="F280" i="1" s="1"/>
  <c r="F278" i="1"/>
  <c r="F277" i="1" s="1"/>
  <c r="F275" i="1"/>
  <c r="F274" i="1" s="1"/>
  <c r="F268" i="1"/>
  <c r="F267" i="1" s="1"/>
  <c r="F266" i="1" s="1"/>
  <c r="F244" i="1"/>
  <c r="F243" i="1" s="1"/>
  <c r="F241" i="1"/>
  <c r="F240" i="1" s="1"/>
  <c r="F235" i="1"/>
  <c r="F234" i="1" s="1"/>
  <c r="F232" i="1"/>
  <c r="F231" i="1" s="1"/>
  <c r="F229" i="1"/>
  <c r="F228" i="1" s="1"/>
  <c r="F218" i="1"/>
  <c r="F217" i="1" s="1"/>
  <c r="F216" i="1" s="1"/>
  <c r="F214" i="1"/>
  <c r="F213" i="1" s="1"/>
  <c r="F211" i="1"/>
  <c r="F210" i="1" s="1"/>
  <c r="F201" i="1"/>
  <c r="F200" i="1" s="1"/>
  <c r="F199" i="1" s="1"/>
  <c r="F198" i="1" s="1"/>
  <c r="F197" i="1" s="1"/>
  <c r="F176" i="1"/>
  <c r="F175" i="1" s="1"/>
  <c r="F174" i="1" s="1"/>
  <c r="F171" i="1"/>
  <c r="F170" i="1" s="1"/>
  <c r="F169" i="1" s="1"/>
  <c r="F168" i="1" s="1"/>
  <c r="F161" i="1"/>
  <c r="F157" i="1"/>
  <c r="F156" i="1" s="1"/>
  <c r="F130" i="1"/>
  <c r="F129" i="1" s="1"/>
  <c r="F123" i="1"/>
  <c r="F122" i="1" s="1"/>
  <c r="F120" i="1"/>
  <c r="F118" i="1"/>
  <c r="F113" i="1"/>
  <c r="F112" i="1" s="1"/>
  <c r="F108" i="1"/>
  <c r="F107" i="1" s="1"/>
  <c r="F105" i="1"/>
  <c r="F103" i="1"/>
  <c r="F98" i="1"/>
  <c r="F97" i="1" s="1"/>
  <c r="F95" i="1"/>
  <c r="F94" i="1" s="1"/>
  <c r="F92" i="1"/>
  <c r="F90" i="1"/>
  <c r="F85" i="1"/>
  <c r="F84" i="1" s="1"/>
  <c r="F83" i="1" s="1"/>
  <c r="F82" i="1" s="1"/>
  <c r="F73" i="1"/>
  <c r="F72" i="1" s="1"/>
  <c r="F70" i="1"/>
  <c r="F69" i="1" s="1"/>
  <c r="F60" i="1"/>
  <c r="F59" i="1" s="1"/>
  <c r="F58" i="1" s="1"/>
  <c r="F57" i="1" s="1"/>
  <c r="F54" i="1"/>
  <c r="F53" i="1" s="1"/>
  <c r="F52" i="1" s="1"/>
  <c r="F51" i="1" s="1"/>
  <c r="F50" i="1" s="1"/>
  <c r="F48" i="1"/>
  <c r="F46" i="1"/>
  <c r="F40" i="1"/>
  <c r="F39" i="1" s="1"/>
  <c r="F38" i="1" s="1"/>
  <c r="F37" i="1" s="1"/>
  <c r="F36" i="1" s="1"/>
  <c r="F34" i="1"/>
  <c r="F33" i="1" s="1"/>
  <c r="F32" i="1" s="1"/>
  <c r="F31" i="1" s="1"/>
  <c r="F30" i="1" s="1"/>
  <c r="F28" i="1"/>
  <c r="F27" i="1" s="1"/>
  <c r="F25" i="1"/>
  <c r="F24" i="1" s="1"/>
  <c r="G325" i="1" l="1"/>
  <c r="F395" i="1"/>
  <c r="F227" i="1"/>
  <c r="F226" i="1" s="1"/>
  <c r="F225" i="1" s="1"/>
  <c r="F333" i="1"/>
  <c r="F332" i="1" s="1"/>
  <c r="F291" i="1"/>
  <c r="F290" i="1" s="1"/>
  <c r="F289" i="1" s="1"/>
  <c r="F205" i="1"/>
  <c r="F204" i="1" s="1"/>
  <c r="F325" i="1"/>
  <c r="F324" i="1" s="1"/>
  <c r="G291" i="1"/>
  <c r="G290" i="1" s="1"/>
  <c r="G289" i="1" s="1"/>
  <c r="G333" i="1"/>
  <c r="G332" i="1" s="1"/>
  <c r="G205" i="1"/>
  <c r="G227" i="1"/>
  <c r="G226" i="1" s="1"/>
  <c r="G225" i="1" s="1"/>
  <c r="F265" i="1"/>
  <c r="F264" i="1" s="1"/>
  <c r="G265" i="1"/>
  <c r="G264" i="1" s="1"/>
  <c r="G494" i="1"/>
  <c r="G493" i="1" s="1"/>
  <c r="G492" i="1" s="1"/>
  <c r="F494" i="1"/>
  <c r="F493" i="1" s="1"/>
  <c r="F492" i="1" s="1"/>
  <c r="G68" i="1"/>
  <c r="G67" i="1" s="1"/>
  <c r="F68" i="1"/>
  <c r="F67" i="1" s="1"/>
  <c r="G324" i="1"/>
  <c r="F273" i="1"/>
  <c r="F272" i="1" s="1"/>
  <c r="G273" i="1"/>
  <c r="G272" i="1" s="1"/>
  <c r="F410" i="1"/>
  <c r="F474" i="1"/>
  <c r="F473" i="1" s="1"/>
  <c r="G474" i="1"/>
  <c r="G473" i="1" s="1"/>
  <c r="F89" i="1"/>
  <c r="F160" i="1"/>
  <c r="F159" i="1" s="1"/>
  <c r="F17" i="1"/>
  <c r="F16" i="1" s="1"/>
  <c r="F15" i="1" s="1"/>
  <c r="G155" i="1"/>
  <c r="G154" i="1" s="1"/>
  <c r="G160" i="1"/>
  <c r="G159" i="1" s="1"/>
  <c r="F418" i="1"/>
  <c r="F414" i="1" s="1"/>
  <c r="H418" i="1"/>
  <c r="G418" i="1"/>
  <c r="G414" i="1" s="1"/>
  <c r="H354" i="1"/>
  <c r="H350" i="1" s="1"/>
  <c r="G44" i="1"/>
  <c r="G43" i="1" s="1"/>
  <c r="G42" i="1" s="1"/>
  <c r="G363" i="1"/>
  <c r="G359" i="1" s="1"/>
  <c r="F117" i="1"/>
  <c r="F354" i="1"/>
  <c r="F350" i="1" s="1"/>
  <c r="G354" i="1"/>
  <c r="G350" i="1" s="1"/>
  <c r="G445" i="1"/>
  <c r="G454" i="1"/>
  <c r="G100" i="1"/>
  <c r="F433" i="1"/>
  <c r="G117" i="1"/>
  <c r="G89" i="1"/>
  <c r="G149" i="1"/>
  <c r="G148" i="1" s="1"/>
  <c r="G23" i="1"/>
  <c r="G22" i="1" s="1"/>
  <c r="G21" i="1" s="1"/>
  <c r="G128" i="1"/>
  <c r="G127" i="1" s="1"/>
  <c r="G126" i="1" s="1"/>
  <c r="G125" i="1" s="1"/>
  <c r="F454" i="1"/>
  <c r="F453" i="1" s="1"/>
  <c r="F452" i="1" s="1"/>
  <c r="F445" i="1"/>
  <c r="F44" i="1"/>
  <c r="F43" i="1" s="1"/>
  <c r="F42" i="1" s="1"/>
  <c r="F149" i="1"/>
  <c r="F363" i="1"/>
  <c r="F359" i="1" s="1"/>
  <c r="F100" i="1"/>
  <c r="F128" i="1"/>
  <c r="F127" i="1" s="1"/>
  <c r="F126" i="1" s="1"/>
  <c r="F125" i="1" s="1"/>
  <c r="F23" i="1"/>
  <c r="F22" i="1" s="1"/>
  <c r="F21" i="1" s="1"/>
  <c r="F155" i="1"/>
  <c r="F154" i="1" s="1"/>
  <c r="G349" i="1" l="1"/>
  <c r="G348" i="1" s="1"/>
  <c r="F349" i="1"/>
  <c r="F348" i="1" s="1"/>
  <c r="F88" i="1"/>
  <c r="F87" i="1" s="1"/>
  <c r="F56" i="1" s="1"/>
  <c r="F14" i="1" s="1"/>
  <c r="G88" i="1"/>
  <c r="G87" i="1" s="1"/>
  <c r="G56" i="1" s="1"/>
  <c r="G14" i="1" s="1"/>
  <c r="F220" i="1"/>
  <c r="F203" i="1" s="1"/>
  <c r="F323" i="1"/>
  <c r="G323" i="1"/>
  <c r="G173" i="1"/>
  <c r="G141" i="1" s="1"/>
  <c r="H173" i="1"/>
  <c r="F173" i="1"/>
  <c r="G271" i="1"/>
  <c r="F271" i="1"/>
  <c r="F439" i="1"/>
  <c r="F432" i="1" s="1"/>
  <c r="F409" i="1"/>
  <c r="F408" i="1" s="1"/>
  <c r="G409" i="1"/>
  <c r="G408" i="1" s="1"/>
  <c r="F472" i="1"/>
  <c r="F471" i="1" s="1"/>
  <c r="G374" i="1"/>
  <c r="F148" i="1"/>
  <c r="G472" i="1"/>
  <c r="G471" i="1" s="1"/>
  <c r="G204" i="1"/>
  <c r="G203" i="1" s="1"/>
  <c r="G453" i="1"/>
  <c r="G452" i="1" s="1"/>
  <c r="G439" i="1" s="1"/>
  <c r="G432" i="1" s="1"/>
  <c r="H190" i="1"/>
  <c r="F270" i="1" l="1"/>
  <c r="G270" i="1"/>
  <c r="F141" i="1"/>
  <c r="F375" i="1"/>
  <c r="F374" i="1" s="1"/>
  <c r="F373" i="1" s="1"/>
  <c r="G373" i="1"/>
  <c r="G196" i="1"/>
  <c r="F196" i="1"/>
  <c r="G499" i="1" l="1"/>
  <c r="F499" i="1"/>
  <c r="H149" i="1" l="1"/>
  <c r="H443" i="1" l="1"/>
  <c r="H442" i="1" s="1"/>
  <c r="H441" i="1" s="1"/>
  <c r="H440" i="1" s="1"/>
  <c r="H85" i="1" l="1"/>
  <c r="H84" i="1" s="1"/>
  <c r="H83" i="1" s="1"/>
  <c r="H82" i="1" s="1"/>
  <c r="H338" i="1" l="1"/>
  <c r="H337" i="1" s="1"/>
  <c r="H60" i="1" l="1"/>
  <c r="H59" i="1" s="1"/>
  <c r="H58" i="1" s="1"/>
  <c r="H57" i="1" s="1"/>
  <c r="H346" i="1" l="1"/>
  <c r="H345" i="1" s="1"/>
  <c r="H344" i="1" s="1"/>
  <c r="H343" i="1" s="1"/>
  <c r="H244" i="1"/>
  <c r="H243" i="1" s="1"/>
  <c r="H241" i="1"/>
  <c r="H240" i="1" s="1"/>
  <c r="H232" i="1"/>
  <c r="H231" i="1" s="1"/>
  <c r="H40" i="1" l="1"/>
  <c r="H315" i="1" l="1"/>
  <c r="H314" i="1" s="1"/>
  <c r="H482" i="1"/>
  <c r="H481" i="1" s="1"/>
  <c r="H477" i="1"/>
  <c r="H475" i="1"/>
  <c r="H474" i="1" l="1"/>
  <c r="H473" i="1" s="1"/>
  <c r="H123" i="1"/>
  <c r="H122" i="1" s="1"/>
  <c r="H330" i="1" l="1"/>
  <c r="H329" i="1" s="1"/>
  <c r="H312" i="1"/>
  <c r="H311" i="1" s="1"/>
  <c r="H472" i="1" l="1"/>
  <c r="H220" i="1"/>
  <c r="H113" i="1"/>
  <c r="H112" i="1" s="1"/>
  <c r="H90" i="1"/>
  <c r="H70" i="1"/>
  <c r="H69" i="1" s="1"/>
  <c r="H374" i="1" l="1"/>
  <c r="H218" i="1"/>
  <c r="H217" i="1" s="1"/>
  <c r="H216" i="1" s="1"/>
  <c r="H130" i="1"/>
  <c r="H129" i="1" s="1"/>
  <c r="H128" i="1" l="1"/>
  <c r="H127" i="1" s="1"/>
  <c r="H126" i="1" s="1"/>
  <c r="H125" i="1" s="1"/>
  <c r="H214" i="1" l="1"/>
  <c r="H213" i="1" s="1"/>
  <c r="H455" i="1" l="1"/>
  <c r="H34" i="1" l="1"/>
  <c r="H457" i="1" l="1"/>
  <c r="H454" i="1" s="1"/>
  <c r="H453" i="1" s="1"/>
  <c r="H452" i="1" l="1"/>
  <c r="H73" i="1" l="1"/>
  <c r="H72" i="1" s="1"/>
  <c r="H68" i="1" s="1"/>
  <c r="H235" i="1"/>
  <c r="H234" i="1" s="1"/>
  <c r="H171" i="1" l="1"/>
  <c r="H170" i="1" s="1"/>
  <c r="H169" i="1" s="1"/>
  <c r="H168" i="1" s="1"/>
  <c r="H497" i="1" l="1"/>
  <c r="H496" i="1"/>
  <c r="H495" i="1" s="1"/>
  <c r="H494" i="1" l="1"/>
  <c r="H493" i="1" s="1"/>
  <c r="H492" i="1" s="1"/>
  <c r="H445" i="1"/>
  <c r="H439" i="1" s="1"/>
  <c r="H432" i="1" s="1"/>
  <c r="H416" i="1"/>
  <c r="H415" i="1" s="1"/>
  <c r="H414" i="1" s="1"/>
  <c r="H368" i="1"/>
  <c r="H366" i="1"/>
  <c r="H364" i="1"/>
  <c r="H361" i="1"/>
  <c r="H360" i="1" s="1"/>
  <c r="H335" i="1"/>
  <c r="H334" i="1" s="1"/>
  <c r="H333" i="1" s="1"/>
  <c r="H327" i="1"/>
  <c r="H326" i="1" s="1"/>
  <c r="H309" i="1"/>
  <c r="H308" i="1" s="1"/>
  <c r="H306" i="1"/>
  <c r="H305" i="1" s="1"/>
  <c r="H303" i="1"/>
  <c r="H302" i="1" s="1"/>
  <c r="H291" i="1" l="1"/>
  <c r="H290" i="1" s="1"/>
  <c r="H289" i="1" s="1"/>
  <c r="H325" i="1"/>
  <c r="H324" i="1" s="1"/>
  <c r="H363" i="1"/>
  <c r="H409" i="1"/>
  <c r="H408" i="1" s="1"/>
  <c r="H332" i="1"/>
  <c r="H471" i="1"/>
  <c r="H281" i="1"/>
  <c r="H280" i="1" s="1"/>
  <c r="H278" i="1"/>
  <c r="H277" i="1" s="1"/>
  <c r="H275" i="1"/>
  <c r="H274" i="1" s="1"/>
  <c r="H268" i="1"/>
  <c r="H267" i="1" s="1"/>
  <c r="H266" i="1" s="1"/>
  <c r="H229" i="1"/>
  <c r="H228" i="1" s="1"/>
  <c r="H227" i="1" s="1"/>
  <c r="H359" i="1" l="1"/>
  <c r="H349" i="1" s="1"/>
  <c r="H265" i="1"/>
  <c r="H264" i="1" s="1"/>
  <c r="H273" i="1"/>
  <c r="H272" i="1" s="1"/>
  <c r="H226" i="1"/>
  <c r="H225" i="1" s="1"/>
  <c r="H323" i="1"/>
  <c r="H211" i="1"/>
  <c r="H210" i="1" s="1"/>
  <c r="H205" i="1" s="1"/>
  <c r="H271" i="1" l="1"/>
  <c r="H204" i="1"/>
  <c r="H203" i="1" s="1"/>
  <c r="H373" i="1"/>
  <c r="H201" i="1"/>
  <c r="H200" i="1" s="1"/>
  <c r="H199" i="1" s="1"/>
  <c r="H198" i="1" s="1"/>
  <c r="H197" i="1" s="1"/>
  <c r="H348" i="1" l="1"/>
  <c r="H270" i="1" s="1"/>
  <c r="H161" i="1"/>
  <c r="H157" i="1"/>
  <c r="H156" i="1" s="1"/>
  <c r="H155" i="1" s="1"/>
  <c r="H120" i="1"/>
  <c r="H118" i="1"/>
  <c r="H92" i="1"/>
  <c r="H54" i="1"/>
  <c r="H53" i="1" s="1"/>
  <c r="H52" i="1" s="1"/>
  <c r="H51" i="1" s="1"/>
  <c r="H50" i="1" s="1"/>
  <c r="H48" i="1"/>
  <c r="H46" i="1"/>
  <c r="H39" i="1"/>
  <c r="H38" i="1" s="1"/>
  <c r="H37" i="1" s="1"/>
  <c r="H36" i="1" s="1"/>
  <c r="H33" i="1"/>
  <c r="H32" i="1" s="1"/>
  <c r="H31" i="1" s="1"/>
  <c r="H30" i="1" s="1"/>
  <c r="H28" i="1"/>
  <c r="H27" i="1" s="1"/>
  <c r="H25" i="1"/>
  <c r="H24" i="1" s="1"/>
  <c r="H18" i="1"/>
  <c r="H17" i="1" s="1"/>
  <c r="H16" i="1" s="1"/>
  <c r="H15" i="1" s="1"/>
  <c r="H160" i="1" l="1"/>
  <c r="H159" i="1" s="1"/>
  <c r="H196" i="1"/>
  <c r="H154" i="1"/>
  <c r="H148" i="1"/>
  <c r="H89" i="1"/>
  <c r="H67" i="1"/>
  <c r="H23" i="1"/>
  <c r="H22" i="1" s="1"/>
  <c r="H21" i="1" s="1"/>
  <c r="H44" i="1"/>
  <c r="H43" i="1" s="1"/>
  <c r="H42" i="1" s="1"/>
  <c r="H100" i="1"/>
  <c r="H117" i="1"/>
  <c r="H88" i="1" l="1"/>
  <c r="H87" i="1" s="1"/>
  <c r="H56" i="1" s="1"/>
  <c r="H14" i="1" s="1"/>
  <c r="H141" i="1"/>
  <c r="H499" i="1" l="1"/>
</calcChain>
</file>

<file path=xl/sharedStrings.xml><?xml version="1.0" encoding="utf-8"?>
<sst xmlns="http://schemas.openxmlformats.org/spreadsheetml/2006/main" count="2442" uniqueCount="420">
  <si>
    <t>Целевая статья</t>
  </si>
  <si>
    <t>ОБЩЕГОСУДАРСТВЕННЫЕ ВОПРОСЫ</t>
  </si>
  <si>
    <t>000</t>
  </si>
  <si>
    <t>Функционирование высшего должностного лица муниципального образования</t>
  </si>
  <si>
    <t>Непрограммные направления деятельности органов местного самоуправления</t>
  </si>
  <si>
    <t>120</t>
  </si>
  <si>
    <t>240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</si>
  <si>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</si>
  <si>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</si>
  <si>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Уплата налогов, сборов и иных платежей</t>
  </si>
  <si>
    <t>850</t>
  </si>
  <si>
    <t>Резервные фонды</t>
  </si>
  <si>
    <t>Резервные средства</t>
  </si>
  <si>
    <t>870</t>
  </si>
  <si>
    <t>Другие общегосударственные вопросы</t>
  </si>
  <si>
    <t>Субвенции на выполнение органами местного самоуправления отдельных государственных полномочий по государственному управлению охраной труда</t>
  </si>
  <si>
    <t>Расходы на выплаты персоналу казенных учреждений</t>
  </si>
  <si>
    <t>110</t>
  </si>
  <si>
    <t>Государственная регистрация актов гражданского состояния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</si>
  <si>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</si>
  <si>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</si>
  <si>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</si>
  <si>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</si>
  <si>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</si>
  <si>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</si>
  <si>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</si>
  <si>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Общее образование</t>
  </si>
  <si>
    <t>Другие вопросы в области образования</t>
  </si>
  <si>
    <t>Обеспечение деятельности подведомственных учреждений  сферы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</si>
  <si>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</si>
  <si>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</si>
  <si>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</si>
  <si>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</si>
  <si>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Пенсионное обеспечение</t>
  </si>
  <si>
    <t>Доплаты к пенсиям муниципальным служащим</t>
  </si>
  <si>
    <t>Публичные нормативные социальные выплаты гражданам</t>
  </si>
  <si>
    <t>310</t>
  </si>
  <si>
    <t>Охрана семьи и детства</t>
  </si>
  <si>
    <t>ФИЗИЧЕСКАЯ КУЛЬТУРА И СПОРТ</t>
  </si>
  <si>
    <t>Периодическая печать и издательства</t>
  </si>
  <si>
    <t>Информационное освещение деятельности органов местного самоуправления в средствах массовой информации</t>
  </si>
  <si>
    <t>Субсидии бюджетным учреждениям</t>
  </si>
  <si>
    <t>610</t>
  </si>
  <si>
    <t>Всего расходов:</t>
  </si>
  <si>
    <t>Социальные выплаты гражданам, кроме публичных нормативных социальных выплат</t>
  </si>
  <si>
    <t>320</t>
  </si>
  <si>
    <t>Сельское хозяйство и рыболовство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</si>
  <si>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</si>
  <si>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Транспорт</t>
  </si>
  <si>
    <t>Мероприятия в области автомобильного транспорта общего пользования</t>
  </si>
  <si>
    <t>810</t>
  </si>
  <si>
    <t>Дорожное хозяйство (дорожные фонды)</t>
  </si>
  <si>
    <t>Коммунальное хозяйство</t>
  </si>
  <si>
    <t>Наименование</t>
  </si>
  <si>
    <t>Раздел</t>
  </si>
  <si>
    <t>Подраздел</t>
  </si>
  <si>
    <t>Вид расхо-дов</t>
  </si>
  <si>
    <t>01</t>
  </si>
  <si>
    <t>00</t>
  </si>
  <si>
    <t>0000000000</t>
  </si>
  <si>
    <t>02</t>
  </si>
  <si>
    <t>9900000000</t>
  </si>
  <si>
    <t>Мероприятия непрограммных направлений деятельности органов местного самоуправления</t>
  </si>
  <si>
    <t>9990000000</t>
  </si>
  <si>
    <t>9999910010</t>
  </si>
  <si>
    <t>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</si>
  <si>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</si>
  <si>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</si>
  <si>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9999910020</t>
  </si>
  <si>
    <t>9999910030</t>
  </si>
  <si>
    <t>04</t>
  </si>
  <si>
    <t>05</t>
  </si>
  <si>
    <t>200</t>
  </si>
  <si>
    <t xml:space="preserve">Иные закупки товаров, работ и услуг для обеспечения государственных (муниципальных) нужд </t>
  </si>
  <si>
    <t>06</t>
  </si>
  <si>
    <t>Иные бюджетные ассигнования</t>
  </si>
  <si>
    <t>800</t>
  </si>
  <si>
    <t>11</t>
  </si>
  <si>
    <t>9999900010</t>
  </si>
  <si>
    <t>13</t>
  </si>
  <si>
    <t>2400000000</t>
  </si>
  <si>
    <t>Расходы на обеспечение деятельности (оказание услуг, выполнение работ) муниципальных учреждений</t>
  </si>
  <si>
    <t>600</t>
  </si>
  <si>
    <t>Субсидии автономным учреждениям</t>
  </si>
  <si>
    <t>620</t>
  </si>
  <si>
    <t>9999970010</t>
  </si>
  <si>
    <t>9999959300</t>
  </si>
  <si>
    <t>9999993100</t>
  </si>
  <si>
    <t>9999993040</t>
  </si>
  <si>
    <t>08</t>
  </si>
  <si>
    <t>09</t>
  </si>
  <si>
    <t>1900000000</t>
  </si>
  <si>
    <t>12</t>
  </si>
  <si>
    <t>Жилищное хозяйство</t>
  </si>
  <si>
    <t>2100000000</t>
  </si>
  <si>
    <t>2110000000</t>
  </si>
  <si>
    <t>9999993120</t>
  </si>
  <si>
    <t>07</t>
  </si>
  <si>
    <t>2600000000</t>
  </si>
  <si>
    <t>Подпрограмма "Развитие системы дошкольного образования"</t>
  </si>
  <si>
    <t>2610000000</t>
  </si>
  <si>
    <t>2610193070</t>
  </si>
  <si>
    <t>Предоставление субсидий бюджетным, автономным учреждениям и иным некоммерческим организациям</t>
  </si>
  <si>
    <t>2610170040</t>
  </si>
  <si>
    <t>Питание и содержание детей в образовательных учреждениях</t>
  </si>
  <si>
    <t>2610270210</t>
  </si>
  <si>
    <t>Подпрограмма "Развитие системы общего образования"</t>
  </si>
  <si>
    <t>2620000000</t>
  </si>
  <si>
    <t>2620170050</t>
  </si>
  <si>
    <t>2620193060</t>
  </si>
  <si>
    <t>Подпрограмма "Развитие системы дополнительного образования, отдыха, оздоровления и занятости детей и подростков"</t>
  </si>
  <si>
    <t>2630000000</t>
  </si>
  <si>
    <t>Обеспечение деятельности (оказание услуг, выполнение работ) учреждений дополнительного образования детей</t>
  </si>
  <si>
    <t>2630170060</t>
  </si>
  <si>
    <t>2500000000</t>
  </si>
  <si>
    <t>2520000000</t>
  </si>
  <si>
    <t>Расходы на обеспечение деятельности (оказание услуг, выполнение работ) учреждений дополнительного образования детей</t>
  </si>
  <si>
    <t>2520170060</t>
  </si>
  <si>
    <t>2630293080</t>
  </si>
  <si>
    <t>Социальное обеспечение и иные выплаты населению</t>
  </si>
  <si>
    <t>300</t>
  </si>
  <si>
    <t>2690070010</t>
  </si>
  <si>
    <t>2690010030</t>
  </si>
  <si>
    <t>2510000000</t>
  </si>
  <si>
    <t>2510170080</t>
  </si>
  <si>
    <t>Подпрограмма "Организация библиотечного обслуживания населения"</t>
  </si>
  <si>
    <t>2530000000</t>
  </si>
  <si>
    <t>2530170070</t>
  </si>
  <si>
    <t>10</t>
  </si>
  <si>
    <t>9999910040</t>
  </si>
  <si>
    <t>2690093090</t>
  </si>
  <si>
    <t>0900000000</t>
  </si>
  <si>
    <t>Благоустройство</t>
  </si>
  <si>
    <t>2560110030</t>
  </si>
  <si>
    <t>2560170010</t>
  </si>
  <si>
    <t>2700000000</t>
  </si>
  <si>
    <t>2720000000</t>
  </si>
  <si>
    <t xml:space="preserve">Содержание и ремонт  дорог общего пользования местного значения </t>
  </si>
  <si>
    <t>2790040150</t>
  </si>
  <si>
    <t>2110120220</t>
  </si>
  <si>
    <t>2190000000</t>
  </si>
  <si>
    <t>Подпрограмма "Развитие системы дополнительного образования в сфере культуры и искусства"</t>
  </si>
  <si>
    <t>2620270210</t>
  </si>
  <si>
    <t>2690000000</t>
  </si>
  <si>
    <t>Питание и содержание детей в дошкольных образовательных учреждениях</t>
  </si>
  <si>
    <t>Подпрограмма "Координация работы и организационное сопровождение в сфере культуры"</t>
  </si>
  <si>
    <t>2560000000</t>
  </si>
  <si>
    <t>2790000000</t>
  </si>
  <si>
    <t xml:space="preserve">Перечисление взносов на капитальный ремонт многоквартирных домов </t>
  </si>
  <si>
    <t>2490000000</t>
  </si>
  <si>
    <t>2490020110</t>
  </si>
  <si>
    <t>Субвенции на компенсацию части платы, взимаемой с родителей (законых представителей)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</si>
  <si>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2800000000</t>
  </si>
  <si>
    <t>2890000000</t>
  </si>
  <si>
    <t>2890020160</t>
  </si>
  <si>
    <t>Дополнительное образование детей</t>
  </si>
  <si>
    <t>Антикризисные мероприятия</t>
  </si>
  <si>
    <t>2560270250</t>
  </si>
  <si>
    <t>Судебная система</t>
  </si>
  <si>
    <t>Субвенции на финансовое обеспечение государственных полномочий по составлению (изменению) списков кандидатов в присяжные заседатели федеральных судов общей юрисдикции</t>
  </si>
  <si>
    <t>9999951200</t>
  </si>
  <si>
    <t>Массовый спорт</t>
  </si>
  <si>
    <t>( рублей)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</si>
  <si>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</si>
  <si>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</si>
  <si>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 xml:space="preserve">Расходы на выплаты персоналу государственных (муниципальных) органов </t>
  </si>
  <si>
    <t>Подпрограмма "Обеспечение жилыми помещениями детей - сирот, детей, оставшихся без попечения родителей, лиц из числа детей - сирот и детей, оставшихся без попечения родителей"</t>
  </si>
  <si>
    <t>9999993130</t>
  </si>
  <si>
    <t>Субвенции на реализацию государственных полномочий органов опеки и попечительства в отношении несовершеннолетних</t>
  </si>
  <si>
    <t>9999993160</t>
  </si>
  <si>
    <t>1600000000</t>
  </si>
  <si>
    <t>1600140060</t>
  </si>
  <si>
    <t>21900S2620</t>
  </si>
  <si>
    <t>Обеспечение населения услугами водоснабжения</t>
  </si>
  <si>
    <t>СРЕДСТВА МАССОВОЙ ИНФОРМАЦИИ</t>
  </si>
  <si>
    <t>2900000000</t>
  </si>
  <si>
    <t xml:space="preserve">Расходы на организацию и содержание мест захоронения </t>
  </si>
  <si>
    <t>2900120200</t>
  </si>
  <si>
    <t>Уличное освещение</t>
  </si>
  <si>
    <t>2900120250</t>
  </si>
  <si>
    <t>3000000000</t>
  </si>
  <si>
    <t>3100000000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</si>
  <si>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</si>
  <si>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Муниципальная программа "Информационное общество Пограничного муниципального округа"</t>
  </si>
  <si>
    <t>Муниципальная программа "Управление собственностью Пограничного муниципального округа"</t>
  </si>
  <si>
    <t>Подпрограмма "Управление муниципальным имуществом, находящимся в собственности Пограничного муниципального округа"</t>
  </si>
  <si>
    <t>Мероприятия муниципальной программы "Создание условий для организации транспортного обслуживания населения  в границах муниципального округа"</t>
  </si>
  <si>
    <t>Субвенции на реализацию государственного полномочия по установлению регулируемых тарифов на регулярные перевозки пассажиров и багажа автомобильным и наземным электрическим общественным транспортом по муниципальным маршрутам в границах муниципального округа</t>
  </si>
  <si>
    <t>Муниципальная программа "Управление собственностью Пограничного муниципального округа "</t>
  </si>
  <si>
    <t>Мероприятия муниципальной программы "Управление собственностью Пограничного муниципального округа"</t>
  </si>
  <si>
    <t>Подпрограмма "Создание условий для обеспечения качественными услугами ЖКХ население Пограничного муниципального округа"</t>
  </si>
  <si>
    <t>Муниципальная программа "Развитие образования Пограничного муниципального округа"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</si>
  <si>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</si>
  <si>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Мероприятия муниципальной программы "Развитие образования Пограничного муниципального округа"</t>
  </si>
  <si>
    <t>Подпрограмма "Развитие культуры в Пограничном муниципальном округе"</t>
  </si>
  <si>
    <t>Муниципальная программа "Развитие образования Пограничного муниципального округа "</t>
  </si>
  <si>
    <t>Муниципальная программа "Развитие физической культуры и спорта в Пограничном муниципальном округе"</t>
  </si>
  <si>
    <t>Содержание и обслуживание казны Пограничного муниципального округа</t>
  </si>
  <si>
    <t>2720120020</t>
  </si>
  <si>
    <t>Иные закупки товаров, работ и услуг для обеспечения  государственных (муниципальных) нужд</t>
  </si>
  <si>
    <t xml:space="preserve">Реализация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 </t>
  </si>
  <si>
    <t>9999993050</t>
  </si>
  <si>
    <t>Расходы на обеспечение деятельности (оказание услуг, выполнение работ) дошкольных образовательных учреждений</t>
  </si>
  <si>
    <t>2110170010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</si>
  <si>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</si>
  <si>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</si>
  <si>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</si>
  <si>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9999951180</t>
  </si>
  <si>
    <t>31001S2610</t>
  </si>
  <si>
    <t>Глава Пограничного муниципального округа</t>
  </si>
  <si>
    <t>Председатель представительного органа Пограничного муниципального округа</t>
  </si>
  <si>
    <t>Руководство и управление в сфере установленных функций органов местного самоуправления Пограничного муниципального округа</t>
  </si>
  <si>
    <t>Закупка товаров, работ и услуг для 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</si>
  <si>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</si>
  <si>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Расходы на содержание работников, занимающих должности, не отнесенные к должностям муниципальной службы и муниципальным должностям органов местного самоуправления Пограничного муниципального округа</t>
  </si>
  <si>
    <t>9999910050</t>
  </si>
  <si>
    <t>Закупка товаров, работ и услуг для обеспечения государственных (муниципальных) нужд</t>
  </si>
  <si>
    <t>Оценка недвижимости, признание прав и регулирование отношений по муниципальной собственности</t>
  </si>
  <si>
    <t>2720120010</t>
  </si>
  <si>
    <t>Субвенции на создание и обеспечение деятельности комиссии по делам несовершеннолетних и защите их прав</t>
  </si>
  <si>
    <t>Расходы на выплаты персоналу государственных  (муниципальных) органов</t>
  </si>
  <si>
    <t>Субвенции на реализацию отдельных государственных полномочий по созданию административных комиссий</t>
  </si>
  <si>
    <t>Расходы на выплаты персоналу в целях обеспечения выполнения функций муниципальными органами, казенными учреждениями</t>
  </si>
  <si>
    <t>9999993010</t>
  </si>
  <si>
    <t>9999993030</t>
  </si>
  <si>
    <t>Иные закупки товаров, работ и услуг для обеспечения государственных (муниципальных) нужд</t>
  </si>
  <si>
    <t>Субвенции на обеспечение питанием детей, обучающихся в муниципальных общеобразовательных учреждениях</t>
  </si>
  <si>
    <t>2620293150</t>
  </si>
  <si>
    <t>2630270110</t>
  </si>
  <si>
    <t>Проведение мероприятий по выявлению и развитию одаренных детей</t>
  </si>
  <si>
    <t>Организация проведения культурных мероприятий</t>
  </si>
  <si>
    <t>2510220060</t>
  </si>
  <si>
    <t>2530220210</t>
  </si>
  <si>
    <t>Сохранение объектов культурного наследия</t>
  </si>
  <si>
    <t>2510170190</t>
  </si>
  <si>
    <t>Организация, проведение и участие в спортивных мероприятиях</t>
  </si>
  <si>
    <t>Развитие материально- технической базы массовой физической культуры и спорта</t>
  </si>
  <si>
    <t>0900120080</t>
  </si>
  <si>
    <t>0900120140</t>
  </si>
  <si>
    <t>Другие вопросы в области социальной политики</t>
  </si>
  <si>
    <t>Закупка товаров, работ и услуг для государственных (муниципальных) нужд</t>
  </si>
  <si>
    <t>Субвенции на реализацию полномочий Российской Федерации на государственную регистрацию актов гражданского состояния за счет средств краевого бюджета</t>
  </si>
  <si>
    <t xml:space="preserve">Расходы на выплаты персоналу государственных  (муниципальных) органов </t>
  </si>
  <si>
    <t>9999993180</t>
  </si>
  <si>
    <t>Осуществление отдельных государственных полномочий по обеспечению горячим питанием обучающихся, получающих начальное общее образование в муниципальных общеобразовательных организациях Приморского края</t>
  </si>
  <si>
    <t>2520270140</t>
  </si>
  <si>
    <t>Расходы, направленные на обеспечение населения сельских территорий услугами ЖКХ</t>
  </si>
  <si>
    <t>Мероприятия по созданию единого  информационного поля</t>
  </si>
  <si>
    <t>Уборка несанкционированных мест захламления отходами</t>
  </si>
  <si>
    <t>2900120230</t>
  </si>
  <si>
    <t>Содержание зеленых насаждений</t>
  </si>
  <si>
    <t>2900120290</t>
  </si>
  <si>
    <t>Содержание территорий общего пользования</t>
  </si>
  <si>
    <t>2900120300</t>
  </si>
  <si>
    <t>Профессиональная подготовка, переподготовка и повышение квалификации</t>
  </si>
  <si>
    <t>1400000000</t>
  </si>
  <si>
    <t>1400140040</t>
  </si>
  <si>
    <t>Организация и повышение квалификации и переподготовки муниципальных служащих Администрации Пограничного муниципального округа</t>
  </si>
  <si>
    <t>1100000000</t>
  </si>
  <si>
    <t>Мероприятия по профилактике  экстремизма, терроризма и правонарушений</t>
  </si>
  <si>
    <t>26202R3040</t>
  </si>
  <si>
    <t>Обеспечение персонифицированного финансирования</t>
  </si>
  <si>
    <t>2630170090</t>
  </si>
  <si>
    <t>Муниципальная программа "Противодействие коррупции в Пограничном муниципальном округе"</t>
  </si>
  <si>
    <t>3500000000</t>
  </si>
  <si>
    <t>Основное мероприятие "Обеспечение прозрачности и информационной открытости деятельности Администрации Пограничного муниципального округа"</t>
  </si>
  <si>
    <t>3500100000</t>
  </si>
  <si>
    <t>Изготовление информационных материалов</t>
  </si>
  <si>
    <t>3500140190</t>
  </si>
  <si>
    <t>Организация и проведение мероприятий, направленные на поддержку малого и среднего предпринимательства</t>
  </si>
  <si>
    <t>0100000000</t>
  </si>
  <si>
    <t>25302S2540</t>
  </si>
  <si>
    <t>Сумма</t>
  </si>
  <si>
    <t xml:space="preserve">                                                                                      Пограничного муниципального округа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</si>
  <si>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</si>
  <si>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 xml:space="preserve">Мероприятия, проводимые Администрацией Пограничного муниципального округа </t>
  </si>
  <si>
    <t>3300000000</t>
  </si>
  <si>
    <t>3300140010</t>
  </si>
  <si>
    <t>Обеспечение деятельности муниципального казенного учреждения "Хозяйственное управление Администрации Пограничного муниципального округа"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</si>
  <si>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(НП)</t>
  </si>
  <si>
    <t>1100120120</t>
  </si>
  <si>
    <t>Мероприятия по землеустройству и землепользованию</t>
  </si>
  <si>
    <t>2720120150</t>
  </si>
  <si>
    <t>0100240020</t>
  </si>
  <si>
    <t>Пограничного муниципального округа</t>
  </si>
  <si>
    <t>2026 год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</si>
  <si>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</si>
  <si>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</si>
  <si>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1600100000</t>
  </si>
  <si>
    <t>28900S2410</t>
  </si>
  <si>
    <t>Обеспечение  жилыми помещениями  детей-сирот и детей, оставшихся без попечения родителей, лиц из их числа за счет средств краевого бюджета</t>
  </si>
  <si>
    <t>2410000000</t>
  </si>
  <si>
    <t>2410140030</t>
  </si>
  <si>
    <t>2430140030</t>
  </si>
  <si>
    <t>2900170011</t>
  </si>
  <si>
    <t>Обеспечение деятельности муниципального казенного учреждения "Управление благоустройства Пограничного муниципального округа"</t>
  </si>
  <si>
    <t>2710193210</t>
  </si>
  <si>
    <t>2710000000</t>
  </si>
  <si>
    <t>Закупка и монтаж оборудования для создания "умных" спортивных площадок</t>
  </si>
  <si>
    <t xml:space="preserve">Организация транспортного обслуживания населения в границах муниципального округа </t>
  </si>
  <si>
    <t xml:space="preserve">Обеспечение граждан твердым топливом (дровами) </t>
  </si>
  <si>
    <t>Мероприятия по благоустройству дворовых территорий</t>
  </si>
  <si>
    <t>Комплектование книжных фондов и обеспечение информационно-техническим оборудованием библиотек</t>
  </si>
  <si>
    <t>Связь и информатика</t>
  </si>
  <si>
    <t>Резервный фонд Администрации Пограничного муниципального округа</t>
  </si>
  <si>
    <t>Основное мероприятие "Обеспечение защиты населения и территорий округа от последствий чрезвычайных ситуаций природного и техногенного характера"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</si>
  <si>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</si>
  <si>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Муниципальная программа "Модернизация дорожной сети в Пограничном муниципальном округе"</t>
  </si>
  <si>
    <t>Мероприятия муниципальной программы "Информационное общество Пограничного муниципального округа"</t>
  </si>
  <si>
    <t>Муниципальная программа "Развитие малого и среднего предпринимательства в Пограничном муниципальном округе"</t>
  </si>
  <si>
    <t>Мероприятия муниципальной программы "Обеспечение доступным жильем и качественными услугами ЖКХ население Пограничного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</si>
  <si>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</si>
  <si>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>Муниципальная программа "Благоустройство территории Пограничного муниципального округа"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</si>
  <si>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</si>
  <si>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Расходы на обеспечение деятельности (оказание услуг, выполнение работ) учреждений культуры</t>
  </si>
  <si>
    <t>Расходы на обеспечение деятельности (оказание услуг, выполнение работ) библиотек</t>
  </si>
  <si>
    <t>Обеспечение деятельности (оказание услуг, выполнение работ) общеобразовательных организаций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</si>
  <si>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в муниципальных образовательных организациях</t>
  </si>
  <si>
    <t>Субвенции на обеспечение оздоровления и отдыха детей (за исключением организации отдыха детей в каникулярное время)</t>
  </si>
  <si>
    <t>Муниципальная программа " Профилактика преступлений и других правонарушений на территории Пограничного муниципального округа"</t>
  </si>
  <si>
    <t>1200000000</t>
  </si>
  <si>
    <t>Основное мероприятие "Профилактические мероприятия среди несовершеннолетних, направленные на профилактику правонарушений"</t>
  </si>
  <si>
    <t>1200100000</t>
  </si>
  <si>
    <t>Мероприятия по профилактике правонарушений среди несовершеннолетних</t>
  </si>
  <si>
    <t>1200120121</t>
  </si>
  <si>
    <t>Мероприятия по предупреждению и защите населения, территория от чрезвычайных ситуаций природного и технологического характара</t>
  </si>
  <si>
    <t>2410100000</t>
  </si>
  <si>
    <t>2430100000</t>
  </si>
  <si>
    <t>0100200000</t>
  </si>
  <si>
    <t>Основное мероприятие"Энергосбережение и повышение энергетической эффективности"</t>
  </si>
  <si>
    <t>300010000</t>
  </si>
  <si>
    <t xml:space="preserve">Основное мероприятие"Благоустройство территорий" </t>
  </si>
  <si>
    <t>2900100000</t>
  </si>
  <si>
    <t>3100100000</t>
  </si>
  <si>
    <t>2690070230</t>
  </si>
  <si>
    <t>Иные выплаты населению</t>
  </si>
  <si>
    <t>360</t>
  </si>
  <si>
    <t>Общеэкономические вопросы</t>
  </si>
  <si>
    <t>000000000</t>
  </si>
  <si>
    <t>Муниципальная программа" Развитие образования Пограничного муниципального округа"</t>
  </si>
  <si>
    <t xml:space="preserve"> Субсидии бюджетным учреждения</t>
  </si>
  <si>
    <t>Реализация основных мер государственной поддержки в сфере занятости населения по организации временного трудоустройства несовершеннолетних граждан в возрасте от 14 до 18 лет в свободное от учебы время</t>
  </si>
  <si>
    <t>25104S2470</t>
  </si>
  <si>
    <t>2430000000</t>
  </si>
  <si>
    <t>предоставление субсидий бюджетным, автономным учреждениям и иным некоммерческим организациям</t>
  </si>
  <si>
    <t>Муниципальная программа  "Профилактика  терроризма и  экстремизма  на территории Пограничного муниципального округа"</t>
  </si>
  <si>
    <t>1100100000</t>
  </si>
  <si>
    <t>Реализация государственных полномочий по организации мероприятий при осуществлении деятельности по обращению с животными без владельцев</t>
  </si>
  <si>
    <t>Муниципальная программа "Обеспечение  качественными услугами ЖКХ населения Пограничного муниципального округа"</t>
  </si>
  <si>
    <t>Муниципальная программа  "Развитие муниципальной службы  и Администрации  Пограничного муниципального округа"</t>
  </si>
  <si>
    <t>2027 год</t>
  </si>
  <si>
    <t>Программа "Развитие телекоммуникационной инфраструктуры органов местного самоуправления "</t>
  </si>
  <si>
    <t>Основное мероприятие "Техническое и программное оснащение Администрации Пограничного муниципального округа"</t>
  </si>
  <si>
    <t>Основное мероприятие "Освещение деятельности Администрации Пограничного муниципального округа в средствах массовой информации"</t>
  </si>
  <si>
    <t>Меропрития, направленные на развитие информации и защиты информации</t>
  </si>
  <si>
    <t>Основное мероприятие "Информационно-консультационная поддержка субъектов малого и среднего предпринимательства"</t>
  </si>
  <si>
    <t>Основное мероприятие " Повышение комфортности проживания граждан"</t>
  </si>
  <si>
    <t>Обеспечение развития и укрепления материально-технической базы муниципальных домов культуры</t>
  </si>
  <si>
    <t>Мероприятия, направленные на развитие информатизации и защиты информации</t>
  </si>
  <si>
    <t>Программа "Повышение информационной открытости и удовлетворенности населения информированностью о деятельности органов местного самоуправления"</t>
  </si>
  <si>
    <t>Организация отдыха и занятости детей и подростков Пограничного муниципального округа</t>
  </si>
  <si>
    <t>Основное мероприятие "Предупреждение террористических и экстремистских проявлений"</t>
  </si>
  <si>
    <t>Мероприятия по проведению ремонтных работ (в т.ч. проектно-изыскательские работы) муниципальных учреждений</t>
  </si>
  <si>
    <t>2720170150</t>
  </si>
  <si>
    <t>26302S4050</t>
  </si>
  <si>
    <t>190019Д100</t>
  </si>
  <si>
    <t>211И300000</t>
  </si>
  <si>
    <t>211И351541</t>
  </si>
  <si>
    <t>Основное мероприятие "Реализация мероприятий в рамках регионального проекта "Модернизация коммунальной инфраструктуры" национального проекта "Инфраструктура для жизни"</t>
  </si>
  <si>
    <t>Реализация мероприятий по модернизации коммунальной инфраструктуры (объекты муниципальной собственности) НП</t>
  </si>
  <si>
    <t>3000120130</t>
  </si>
  <si>
    <t>Организационные, технические и технологические мероприятия по энергосбережению и повышению энергетической эффективности организаций</t>
  </si>
  <si>
    <t>2900120330</t>
  </si>
  <si>
    <t>Расходы на выполнение наказов избирателей на территории Пограничного муниципального округа</t>
  </si>
  <si>
    <t>2610370120</t>
  </si>
  <si>
    <t>2610420100</t>
  </si>
  <si>
    <t>Мероприятия, направленные на модернизацию дошкольного образования</t>
  </si>
  <si>
    <t>Мероприятия по обеспечению безопасности муниципальных учреждений</t>
  </si>
  <si>
    <t>262Ю600000</t>
  </si>
  <si>
    <t>262Ю650500</t>
  </si>
  <si>
    <t>262Ю651790</t>
  </si>
  <si>
    <t>262Ю653030</t>
  </si>
  <si>
    <t xml:space="preserve">Основное мероприятие "Реализация мероприятий в рамках регионального проекта "Педагоги и наставники" национального проекта "Молодежь и дети" 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</si>
  <si>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(НП)</t>
  </si>
  <si>
    <t>Ежемесячное денежное вознаграждение за классное руководство педагогическим работникам муниципальных общеобразовательных организаций, реализующих общеобразовательные программы начального общего образования, образовательные программы среднего общего образования (НП)</t>
  </si>
  <si>
    <t>2620370170</t>
  </si>
  <si>
    <t>Мероприятия, направленные на модернизацию общего образования</t>
  </si>
  <si>
    <t>2620420100</t>
  </si>
  <si>
    <t>2630370150</t>
  </si>
  <si>
    <t>2510520100</t>
  </si>
  <si>
    <t>Мероприятия по обеспечению безопасности в муниципальных учреждениях</t>
  </si>
  <si>
    <t>3600000000</t>
  </si>
  <si>
    <t>3600120050</t>
  </si>
  <si>
    <t>ЗДРАВООХРАНЕНИЕ</t>
  </si>
  <si>
    <t>Другие вопросы в области здравоохранения</t>
  </si>
  <si>
    <t>Муниципальная программа "Укрепление общественного здоровья населения Пограничного муниципального округа"</t>
  </si>
  <si>
    <t>Создание условий для оказания медицинской помощи  населению на территории Пограничного муниципального округа</t>
  </si>
  <si>
    <t>3800000000</t>
  </si>
  <si>
    <t>3800120350</t>
  </si>
  <si>
    <t>630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</si>
  <si>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</si>
  <si>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Субсидии социально ориентированным некоммерческим организациям на финансовое обеспечение затрат, связанных с осуществлением деятельности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</si>
  <si>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</si>
  <si>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09001L7530</t>
  </si>
  <si>
    <t>к муниципальному правовому акту</t>
  </si>
  <si>
    <t>Денежная выплата( стипендия) выплачиваемая в рамках договора о целевом обучении</t>
  </si>
  <si>
    <t>Расходы, связанные с исполнением решений, принятых судебными органами</t>
  </si>
  <si>
    <t>2510100020</t>
  </si>
  <si>
    <t>2510470150</t>
  </si>
  <si>
    <t>2530370150</t>
  </si>
  <si>
    <t>2900120280</t>
  </si>
  <si>
    <t>Расходы на видеонаблюдение площадок ТКО</t>
  </si>
  <si>
    <t>29001S2170</t>
  </si>
  <si>
    <t xml:space="preserve">Мероприятия по инвентаризации кладбищ, а также мест захоронений на кладбищах </t>
  </si>
  <si>
    <t>09001S2530</t>
  </si>
  <si>
    <t>Подготовка основания для создания "умной спортивной площадки"</t>
  </si>
  <si>
    <t>Распределение бюджетных ассигнований  из бюджета Пограничного муниципального округа на 2026 год  и плановый период 2027 и 2028 годов по разделам, подразделам, целевым статьям (муниципальным программам Пограничного муниципального округа и непрограммным направлениям деятельности), группам (группам и подгруппам) видов расходов классификации расходов бюджетов</t>
  </si>
  <si>
    <t>2028 год</t>
  </si>
  <si>
    <t xml:space="preserve"> Приложение 3</t>
  </si>
  <si>
    <t>ПРОЕКТ 2026-2028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</si>
</sst>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(* #,##0.00_);_(* \(#,##0.00\);_(* \-??_);_(@_)"/>
  </numFmts>
  <fonts count="26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family val="2"/>
      <charset val="204"/>
    </font>
    <font>
      <sz val="12"/>
      <color theme="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8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8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14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" fillId="0" borderId="0" applyFill="0" applyBorder="0" applyAlignment="0" applyProtection="0"/>
    <xf numFmtId="0" fontId="17" fillId="3" borderId="0" applyNumberFormat="0" applyBorder="0" applyAlignment="0" applyProtection="0"/>
    <xf numFmtId="49" fontId="19" fillId="0" borderId="12">
      <alignment horizontal="center" vertical="top" shrinkToFit="1"/>
    </xf>
    <xf numFmtId="0" fontId="20" fillId="0" borderId="17">
      <alignment horizontal="left" wrapText="1" indent="2"/>
    </xf>
  </cellStyleXfs>
  <cellXfs count="65">
    <xf numFmtId="0" fontId="0" fillId="0" borderId="0" xfId="0"/>
    <xf numFmtId="0" fontId="21" fillId="0" borderId="0" xfId="18" applyFont="1"/>
    <xf numFmtId="0" fontId="22" fillId="0" borderId="0" xfId="18" applyFont="1"/>
    <xf numFmtId="0" fontId="22" fillId="0" borderId="0" xfId="0" applyFont="1"/>
    <xf numFmtId="0" fontId="22" fillId="0" borderId="0" xfId="18" applyFont="1" applyAlignment="1">
      <alignment horizontal="right"/>
    </xf>
    <xf numFmtId="0" fontId="22" fillId="0" borderId="0" xfId="0" applyFont="1" applyAlignment="1">
      <alignment horizontal="left"/>
    </xf>
    <xf numFmtId="165" fontId="22" fillId="0" borderId="0" xfId="24" applyNumberFormat="1" applyFont="1" applyFill="1" applyBorder="1" applyAlignment="1" applyProtection="1">
      <alignment horizontal="right"/>
    </xf>
    <xf numFmtId="0" fontId="22" fillId="0" borderId="11" xfId="18" applyFont="1" applyBorder="1" applyAlignment="1">
      <alignment horizontal="center" vertical="center" wrapText="1"/>
    </xf>
    <xf numFmtId="49" fontId="22" fillId="0" borderId="10" xfId="24" applyNumberFormat="1" applyFont="1" applyFill="1" applyBorder="1" applyAlignment="1" applyProtection="1">
      <alignment horizontal="center" vertical="center" wrapText="1"/>
    </xf>
    <xf numFmtId="0" fontId="22" fillId="0" borderId="0" xfId="18" applyFont="1" applyAlignment="1">
      <alignment horizontal="center" vertical="center"/>
    </xf>
    <xf numFmtId="0" fontId="22" fillId="0" borderId="10" xfId="18" applyFont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center" wrapText="1"/>
    </xf>
    <xf numFmtId="49" fontId="25" fillId="0" borderId="10" xfId="18" applyNumberFormat="1" applyFont="1" applyBorder="1" applyAlignment="1">
      <alignment horizontal="center" vertical="center" wrapText="1" shrinkToFit="1"/>
    </xf>
    <xf numFmtId="4" fontId="22" fillId="0" borderId="10" xfId="18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left" vertical="center" wrapText="1" shrinkToFit="1"/>
    </xf>
    <xf numFmtId="49" fontId="22" fillId="0" borderId="10" xfId="18" applyNumberFormat="1" applyFont="1" applyBorder="1" applyAlignment="1">
      <alignment horizontal="center" vertical="center" wrapText="1" shrinkToFit="1"/>
    </xf>
    <xf numFmtId="4" fontId="22" fillId="0" borderId="10" xfId="24" applyNumberFormat="1" applyFont="1" applyFill="1" applyBorder="1" applyAlignment="1" applyProtection="1">
      <alignment horizontal="center" vertical="center" wrapText="1"/>
    </xf>
    <xf numFmtId="4" fontId="22" fillId="0" borderId="10" xfId="0" applyNumberFormat="1" applyFont="1" applyBorder="1" applyAlignment="1">
      <alignment horizontal="center" vertical="center" wrapText="1" shrinkToFit="1"/>
    </xf>
    <xf numFmtId="49" fontId="25" fillId="15" borderId="10" xfId="18" applyNumberFormat="1" applyFont="1" applyFill="1" applyBorder="1" applyAlignment="1">
      <alignment horizontal="center" vertical="center" wrapText="1" shrinkToFit="1"/>
    </xf>
    <xf numFmtId="4" fontId="22" fillId="16" borderId="10" xfId="24" applyNumberFormat="1" applyFont="1" applyFill="1" applyBorder="1" applyAlignment="1" applyProtection="1">
      <alignment horizontal="center" vertical="center" wrapText="1"/>
    </xf>
    <xf numFmtId="4" fontId="22" fillId="0" borderId="10" xfId="0" applyNumberFormat="1" applyFont="1" applyBorder="1" applyAlignment="1">
      <alignment horizontal="center" vertical="center" shrinkToFit="1"/>
    </xf>
    <xf numFmtId="49" fontId="25" fillId="0" borderId="10" xfId="0" applyNumberFormat="1" applyFont="1" applyBorder="1" applyAlignment="1">
      <alignment horizontal="center" vertical="center" shrinkToFit="1"/>
    </xf>
    <xf numFmtId="4" fontId="22" fillId="16" borderId="10" xfId="0" applyNumberFormat="1" applyFont="1" applyFill="1" applyBorder="1" applyAlignment="1">
      <alignment horizontal="center" vertical="center" shrinkToFit="1"/>
    </xf>
    <xf numFmtId="4" fontId="22" fillId="15" borderId="10" xfId="0" applyNumberFormat="1" applyFont="1" applyFill="1" applyBorder="1" applyAlignment="1">
      <alignment horizontal="center" vertical="center" shrinkToFit="1"/>
    </xf>
    <xf numFmtId="49" fontId="25" fillId="0" borderId="10" xfId="0" applyNumberFormat="1" applyFont="1" applyBorder="1" applyAlignment="1">
      <alignment horizontal="center" vertical="center" wrapText="1" shrinkToFit="1"/>
    </xf>
    <xf numFmtId="49" fontId="22" fillId="15" borderId="10" xfId="18" applyNumberFormat="1" applyFont="1" applyFill="1" applyBorder="1" applyAlignment="1">
      <alignment horizontal="center" vertical="center" wrapText="1" shrinkToFit="1"/>
    </xf>
    <xf numFmtId="49" fontId="22" fillId="0" borderId="10" xfId="18" applyNumberFormat="1" applyFont="1" applyBorder="1" applyAlignment="1">
      <alignment horizontal="center" vertical="center" wrapText="1"/>
    </xf>
    <xf numFmtId="4" fontId="22" fillId="0" borderId="10" xfId="18" applyNumberFormat="1" applyFont="1" applyBorder="1" applyAlignment="1">
      <alignment horizontal="center" vertical="center" wrapText="1" shrinkToFit="1"/>
    </xf>
    <xf numFmtId="0" fontId="22" fillId="0" borderId="10" xfId="0" applyFont="1" applyBorder="1" applyAlignment="1">
      <alignment horizontal="left" vertical="center" wrapText="1"/>
    </xf>
    <xf numFmtId="4" fontId="22" fillId="16" borderId="10" xfId="18" applyNumberFormat="1" applyFont="1" applyFill="1" applyBorder="1" applyAlignment="1">
      <alignment horizontal="center" vertical="center" wrapText="1" shrinkToFit="1"/>
    </xf>
    <xf numFmtId="49" fontId="25" fillId="15" borderId="10" xfId="0" applyNumberFormat="1" applyFont="1" applyFill="1" applyBorder="1" applyAlignment="1">
      <alignment horizontal="center" vertical="center" shrinkToFit="1"/>
    </xf>
    <xf numFmtId="0" fontId="25" fillId="0" borderId="10" xfId="0" applyFont="1" applyBorder="1" applyAlignment="1">
      <alignment vertical="center" wrapText="1"/>
    </xf>
    <xf numFmtId="0" fontId="22" fillId="15" borderId="10" xfId="0" applyFont="1" applyFill="1" applyBorder="1" applyAlignment="1">
      <alignment vertical="center" wrapText="1"/>
    </xf>
    <xf numFmtId="0" fontId="22" fillId="15" borderId="10" xfId="0" applyFont="1" applyFill="1" applyBorder="1" applyAlignment="1">
      <alignment vertical="top" wrapText="1"/>
    </xf>
    <xf numFmtId="0" fontId="22" fillId="0" borderId="10" xfId="0" applyFont="1" applyBorder="1" applyAlignment="1">
      <alignment vertical="center" wrapText="1"/>
    </xf>
    <xf numFmtId="0" fontId="22" fillId="15" borderId="10" xfId="0" applyFont="1" applyFill="1" applyBorder="1" applyAlignment="1">
      <alignment horizontal="left" vertical="center" wrapText="1"/>
    </xf>
    <xf numFmtId="49" fontId="22" fillId="0" borderId="10" xfId="0" applyNumberFormat="1" applyFont="1" applyBorder="1" applyAlignment="1">
      <alignment horizontal="center" vertical="center" shrinkToFit="1"/>
    </xf>
    <xf numFmtId="0" fontId="25" fillId="0" borderId="10" xfId="0" applyFont="1" applyBorder="1" applyAlignment="1">
      <alignment vertical="center" wrapText="1" shrinkToFit="1"/>
    </xf>
    <xf numFmtId="49" fontId="22" fillId="15" borderId="10" xfId="0" applyNumberFormat="1" applyFont="1" applyFill="1" applyBorder="1" applyAlignment="1">
      <alignment horizontal="center" vertical="center" shrinkToFit="1"/>
    </xf>
    <xf numFmtId="49" fontId="25" fillId="15" borderId="10" xfId="0" applyNumberFormat="1" applyFont="1" applyFill="1" applyBorder="1" applyAlignment="1">
      <alignment horizontal="center" vertical="center" wrapText="1" shrinkToFit="1"/>
    </xf>
    <xf numFmtId="0" fontId="22" fillId="15" borderId="10" xfId="0" applyFont="1" applyFill="1" applyBorder="1" applyAlignment="1">
      <alignment vertical="center" wrapText="1" shrinkToFit="1"/>
    </xf>
    <xf numFmtId="49" fontId="22" fillId="0" borderId="10" xfId="0" applyNumberFormat="1" applyFont="1" applyBorder="1" applyAlignment="1">
      <alignment horizontal="center" vertical="center" wrapText="1" shrinkToFit="1"/>
    </xf>
    <xf numFmtId="165" fontId="23" fillId="0" borderId="10" xfId="24" applyNumberFormat="1" applyFont="1" applyFill="1" applyBorder="1" applyAlignment="1" applyProtection="1">
      <alignment horizontal="center" vertical="center" wrapText="1"/>
    </xf>
    <xf numFmtId="49" fontId="22" fillId="15" borderId="10" xfId="18" applyNumberFormat="1" applyFont="1" applyFill="1" applyBorder="1" applyAlignment="1">
      <alignment horizontal="center" vertical="center" wrapText="1"/>
    </xf>
    <xf numFmtId="49" fontId="22" fillId="15" borderId="10" xfId="0" applyNumberFormat="1" applyFont="1" applyFill="1" applyBorder="1" applyAlignment="1">
      <alignment horizontal="center" vertical="center" wrapText="1" shrinkToFit="1"/>
    </xf>
    <xf numFmtId="0" fontId="25" fillId="15" borderId="10" xfId="0" applyFont="1" applyFill="1" applyBorder="1" applyAlignment="1">
      <alignment vertical="center" wrapText="1"/>
    </xf>
    <xf numFmtId="0" fontId="23" fillId="0" borderId="0" xfId="18" applyFont="1" applyAlignment="1">
      <alignment horizontal="right"/>
    </xf>
    <xf numFmtId="0" fontId="24" fillId="0" borderId="0" xfId="0" applyFont="1"/>
    <xf numFmtId="4" fontId="22" fillId="16" borderId="10" xfId="18" applyNumberFormat="1" applyFont="1" applyFill="1" applyBorder="1" applyAlignment="1">
      <alignment horizontal="center" vertical="center"/>
    </xf>
    <xf numFmtId="4" fontId="22" fillId="0" borderId="0" xfId="0" applyNumberFormat="1" applyFont="1"/>
    <xf numFmtId="4" fontId="22" fillId="15" borderId="10" xfId="18" applyNumberFormat="1" applyFont="1" applyFill="1" applyBorder="1" applyAlignment="1">
      <alignment horizontal="center" vertical="center" wrapText="1" shrinkToFit="1"/>
    </xf>
    <xf numFmtId="4" fontId="25" fillId="16" borderId="10" xfId="0" applyNumberFormat="1" applyFont="1" applyFill="1" applyBorder="1" applyAlignment="1">
      <alignment horizontal="center" vertical="center" shrinkToFit="1"/>
    </xf>
    <xf numFmtId="4" fontId="25" fillId="15" borderId="10" xfId="0" applyNumberFormat="1" applyFont="1" applyFill="1" applyBorder="1" applyAlignment="1">
      <alignment horizontal="center" vertical="center" shrinkToFit="1"/>
    </xf>
    <xf numFmtId="4" fontId="25" fillId="0" borderId="10" xfId="0" applyNumberFormat="1" applyFont="1" applyBorder="1" applyAlignment="1">
      <alignment horizontal="center" vertical="center" shrinkToFit="1"/>
    </xf>
    <xf numFmtId="4" fontId="21" fillId="16" borderId="10" xfId="0" applyNumberFormat="1" applyFont="1" applyFill="1" applyBorder="1" applyAlignment="1">
      <alignment horizontal="center" vertical="center" shrinkToFit="1"/>
    </xf>
    <xf numFmtId="0" fontId="22" fillId="0" borderId="0" xfId="0" applyFont="1" applyAlignment="1">
      <alignment horizontal="center" vertical="center" wrapText="1"/>
    </xf>
    <xf numFmtId="49" fontId="22" fillId="0" borderId="13" xfId="24" applyNumberFormat="1" applyFont="1" applyFill="1" applyBorder="1" applyAlignment="1" applyProtection="1">
      <alignment horizontal="center" vertical="center"/>
    </xf>
    <xf numFmtId="49" fontId="22" fillId="0" borderId="14" xfId="24" applyNumberFormat="1" applyFont="1" applyFill="1" applyBorder="1" applyAlignment="1" applyProtection="1">
      <alignment horizontal="center" vertical="center"/>
    </xf>
    <xf numFmtId="49" fontId="22" fillId="0" borderId="15" xfId="24" applyNumberFormat="1" applyFont="1" applyFill="1" applyBorder="1" applyAlignment="1" applyProtection="1">
      <alignment horizontal="center" vertical="center"/>
    </xf>
    <xf numFmtId="0" fontId="22" fillId="0" borderId="11" xfId="18" applyFont="1" applyBorder="1" applyAlignment="1">
      <alignment horizontal="center" vertical="center" wrapText="1"/>
    </xf>
    <xf numFmtId="0" fontId="22" fillId="0" borderId="16" xfId="18" applyFont="1" applyBorder="1" applyAlignment="1">
      <alignment horizontal="center" vertical="center" wrapText="1"/>
    </xf>
    <xf numFmtId="0" fontId="23" fillId="0" borderId="0" xfId="18" applyFont="1" applyAlignment="1">
      <alignment horizontal="right"/>
    </xf>
    <xf numFmtId="0" fontId="24" fillId="0" borderId="0" xfId="0" applyFont="1"/>
    <xf numFmtId="0" fontId="22" fillId="0" borderId="0" xfId="18" applyFont="1" applyAlignment="1">
      <alignment horizontal="right"/>
    </xf>
    <xf numFmtId="0" fontId="0" fillId="0" borderId="0" xfId="0"/>
  </cellXfs>
  <cellStyles count="28">
    <cellStyle name="ex69" xfId="26"/>
    <cellStyle name="xl31" xfId="27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Приложение 6, 7 раздел подраздел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Финансовый" xfId="24" builtinId="3"/>
    <cellStyle name="Хороший" xfId="25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1"/>
  <sheetViews>
    <sheetView showGridLines="0" tabSelected="1" topLeftCell="A487" zoomScale="80" zoomScaleNormal="80" zoomScaleSheetLayoutView="80" workbookViewId="0">
      <selection activeCell="K47" sqref="K47"/>
    </sheetView>
  </sheetViews>
  <sheetFormatPr defaultRowHeight="15.75" outlineLevelRow="5" x14ac:dyDescent="0.25"/>
  <cols>
    <col min="1" max="1" width="42.140625" style="3" customWidth="1"/>
    <col min="2" max="2" width="10.140625" style="3" customWidth="1"/>
    <col min="3" max="3" width="10.28515625" style="3" customWidth="1"/>
    <col min="4" max="4" width="13.28515625" style="3" bestFit="1" customWidth="1"/>
    <col min="5" max="5" width="7.7109375" style="3" customWidth="1"/>
    <col min="6" max="6" width="20.85546875" style="3" customWidth="1"/>
    <col min="7" max="7" width="20.140625" style="3" customWidth="1"/>
    <col min="8" max="8" width="19.5703125" style="3" customWidth="1"/>
    <col min="9" max="16384" width="9.140625" style="3"/>
  </cols>
  <sheetData>
    <row r="1" spans="1:8" ht="8.25" customHeight="1" x14ac:dyDescent="0.25"/>
    <row r="2" spans="1:8" x14ac:dyDescent="0.25">
      <c r="A2" s="2"/>
      <c r="D2" s="2"/>
      <c r="F2" s="4"/>
      <c r="G2" s="46"/>
      <c r="H2" s="47"/>
    </row>
    <row r="3" spans="1:8" x14ac:dyDescent="0.25">
      <c r="A3" s="1"/>
      <c r="B3" s="2"/>
      <c r="F3" s="2"/>
      <c r="H3" s="4" t="s">
        <v>418</v>
      </c>
    </row>
    <row r="4" spans="1:8" x14ac:dyDescent="0.25">
      <c r="D4" s="63" t="s">
        <v>404</v>
      </c>
      <c r="E4" s="63"/>
      <c r="F4" s="63"/>
      <c r="G4" s="63"/>
      <c r="H4" s="63"/>
    </row>
    <row r="5" spans="1:8" x14ac:dyDescent="0.25">
      <c r="A5" s="2"/>
      <c r="D5" s="2" t="s">
        <v>273</v>
      </c>
      <c r="F5" s="63" t="s">
        <v>284</v>
      </c>
      <c r="G5" s="64"/>
      <c r="H5" s="64"/>
    </row>
    <row r="6" spans="1:8" x14ac:dyDescent="0.25">
      <c r="A6" s="2"/>
      <c r="D6" s="2"/>
      <c r="F6" s="4"/>
      <c r="G6" s="61" t="s">
        <v>419</v>
      </c>
      <c r="H6" s="62"/>
    </row>
    <row r="7" spans="1:8" x14ac:dyDescent="0.25">
      <c r="A7" s="2"/>
      <c r="D7" s="2"/>
      <c r="G7" s="5"/>
      <c r="H7" s="5"/>
    </row>
    <row r="8" spans="1:8" x14ac:dyDescent="0.25">
      <c r="A8" s="2"/>
      <c r="D8" s="2"/>
    </row>
    <row r="9" spans="1:8" ht="48" customHeight="1" x14ac:dyDescent="0.25">
      <c r="A9" s="55" t="s">
        <v>416</v>
      </c>
      <c r="B9" s="55"/>
      <c r="C9" s="55"/>
      <c r="D9" s="55"/>
      <c r="E9" s="55"/>
      <c r="F9" s="55"/>
      <c r="G9" s="55"/>
      <c r="H9" s="55"/>
    </row>
    <row r="10" spans="1:8" ht="19.5" customHeight="1" x14ac:dyDescent="0.25">
      <c r="F10" s="6"/>
      <c r="H10" s="6" t="s">
        <v>162</v>
      </c>
    </row>
    <row r="11" spans="1:8" x14ac:dyDescent="0.25">
      <c r="A11" s="59" t="s">
        <v>53</v>
      </c>
      <c r="B11" s="59" t="s">
        <v>54</v>
      </c>
      <c r="C11" s="59" t="s">
        <v>55</v>
      </c>
      <c r="D11" s="59" t="s">
        <v>0</v>
      </c>
      <c r="E11" s="59" t="s">
        <v>56</v>
      </c>
      <c r="F11" s="56" t="s">
        <v>272</v>
      </c>
      <c r="G11" s="57"/>
      <c r="H11" s="58"/>
    </row>
    <row r="12" spans="1:8" s="9" customFormat="1" x14ac:dyDescent="0.2">
      <c r="A12" s="60"/>
      <c r="B12" s="60"/>
      <c r="C12" s="60"/>
      <c r="D12" s="60"/>
      <c r="E12" s="60"/>
      <c r="F12" s="8" t="s">
        <v>285</v>
      </c>
      <c r="G12" s="7" t="s">
        <v>350</v>
      </c>
      <c r="H12" s="8" t="s">
        <v>417</v>
      </c>
    </row>
    <row r="13" spans="1:8" s="9" customFormat="1" x14ac:dyDescent="0.2">
      <c r="A13" s="10">
        <v>1</v>
      </c>
      <c r="B13" s="10">
        <v>2</v>
      </c>
      <c r="C13" s="10">
        <v>3</v>
      </c>
      <c r="D13" s="10">
        <v>4</v>
      </c>
      <c r="E13" s="10">
        <v>5</v>
      </c>
      <c r="F13" s="10">
        <v>6</v>
      </c>
      <c r="G13" s="10">
        <v>7</v>
      </c>
      <c r="H13" s="10">
        <v>8</v>
      </c>
    </row>
    <row r="14" spans="1:8" s="2" customFormat="1" ht="19.5" customHeight="1" x14ac:dyDescent="0.25">
      <c r="A14" s="28" t="s">
        <v>1</v>
      </c>
      <c r="B14" s="12" t="s">
        <v>57</v>
      </c>
      <c r="C14" s="12" t="s">
        <v>58</v>
      </c>
      <c r="D14" s="12" t="s">
        <v>59</v>
      </c>
      <c r="E14" s="12" t="s">
        <v>2</v>
      </c>
      <c r="F14" s="13">
        <f>F15+F21+F30+F42+F50+F56+F36</f>
        <v>194078985.5</v>
      </c>
      <c r="G14" s="13">
        <f>G15+G21+G30+G42+G50+G56+G36</f>
        <v>183363060</v>
      </c>
      <c r="H14" s="13">
        <f>H15+H21+H30+H42+H50+H56+H36</f>
        <v>177648645</v>
      </c>
    </row>
    <row r="15" spans="1:8" s="2" customFormat="1" ht="51" customHeight="1" x14ac:dyDescent="0.25">
      <c r="A15" s="14" t="s">
        <v>3</v>
      </c>
      <c r="B15" s="15" t="s">
        <v>57</v>
      </c>
      <c r="C15" s="15" t="s">
        <v>60</v>
      </c>
      <c r="D15" s="12" t="s">
        <v>59</v>
      </c>
      <c r="E15" s="12" t="s">
        <v>2</v>
      </c>
      <c r="F15" s="16">
        <f t="shared" ref="F15:H18" si="0">F16</f>
        <v>3797610</v>
      </c>
      <c r="G15" s="16">
        <f t="shared" si="0"/>
        <v>3797610</v>
      </c>
      <c r="H15" s="16">
        <f t="shared" si="0"/>
        <v>3797610</v>
      </c>
    </row>
    <row r="16" spans="1:8" s="2" customFormat="1" ht="51" customHeight="1" x14ac:dyDescent="0.25">
      <c r="A16" s="14" t="s">
        <v>4</v>
      </c>
      <c r="B16" s="12" t="s">
        <v>57</v>
      </c>
      <c r="C16" s="12" t="s">
        <v>60</v>
      </c>
      <c r="D16" s="12" t="s">
        <v>61</v>
      </c>
      <c r="E16" s="12" t="s">
        <v>2</v>
      </c>
      <c r="F16" s="17">
        <f t="shared" si="0"/>
        <v>3797610</v>
      </c>
      <c r="G16" s="17">
        <f t="shared" si="0"/>
        <v>3797610</v>
      </c>
      <c r="H16" s="17">
        <f t="shared" si="0"/>
        <v>3797610</v>
      </c>
    </row>
    <row r="17" spans="1:8" s="2" customFormat="1" ht="54" customHeight="1" x14ac:dyDescent="0.25">
      <c r="A17" s="14" t="s">
        <v>62</v>
      </c>
      <c r="B17" s="12" t="s">
        <v>57</v>
      </c>
      <c r="C17" s="12" t="s">
        <v>60</v>
      </c>
      <c r="D17" s="12" t="s">
        <v>63</v>
      </c>
      <c r="E17" s="12" t="s">
        <v>2</v>
      </c>
      <c r="F17" s="17">
        <f t="shared" si="0"/>
        <v>3797610</v>
      </c>
      <c r="G17" s="17">
        <f t="shared" si="0"/>
        <v>3797610</v>
      </c>
      <c r="H17" s="17">
        <f t="shared" si="0"/>
        <v>3797610</v>
      </c>
    </row>
    <row r="18" spans="1:8" s="2" customFormat="1" ht="35.25" customHeight="1" x14ac:dyDescent="0.25">
      <c r="A18" s="11" t="s">
        <v>209</v>
      </c>
      <c r="B18" s="12" t="s">
        <v>57</v>
      </c>
      <c r="C18" s="12" t="s">
        <v>60</v>
      </c>
      <c r="D18" s="12" t="s">
        <v>64</v>
      </c>
      <c r="E18" s="12" t="s">
        <v>2</v>
      </c>
      <c r="F18" s="16">
        <f t="shared" si="0"/>
        <v>3797610</v>
      </c>
      <c r="G18" s="16">
        <f t="shared" si="0"/>
        <v>3797610</v>
      </c>
      <c r="H18" s="16">
        <f t="shared" si="0"/>
        <v>3797610</v>
      </c>
    </row>
    <row r="19" spans="1:8" s="2" customFormat="1" ht="102.75" customHeight="1" x14ac:dyDescent="0.25">
      <c r="A19" s="11" t="s">
        <v>163</v>
      </c>
      <c r="B19" s="12" t="s">
        <v>57</v>
      </c>
      <c r="C19" s="12" t="s">
        <v>60</v>
      </c>
      <c r="D19" s="12" t="s">
        <v>64</v>
      </c>
      <c r="E19" s="12" t="s">
        <v>65</v>
      </c>
      <c r="F19" s="16">
        <f>F20</f>
        <v>3797610</v>
      </c>
      <c r="G19" s="16">
        <f t="shared" ref="G19:H19" si="1">G20</f>
        <v>3797610</v>
      </c>
      <c r="H19" s="16">
        <f t="shared" si="1"/>
        <v>3797610</v>
      </c>
    </row>
    <row r="20" spans="1:8" s="2" customFormat="1" ht="53.25" customHeight="1" x14ac:dyDescent="0.25">
      <c r="A20" s="11" t="s">
        <v>164</v>
      </c>
      <c r="B20" s="12" t="s">
        <v>57</v>
      </c>
      <c r="C20" s="12" t="s">
        <v>60</v>
      </c>
      <c r="D20" s="18" t="s">
        <v>64</v>
      </c>
      <c r="E20" s="12" t="s">
        <v>5</v>
      </c>
      <c r="F20" s="19">
        <v>3797610</v>
      </c>
      <c r="G20" s="19">
        <v>3797610</v>
      </c>
      <c r="H20" s="19">
        <v>3797610</v>
      </c>
    </row>
    <row r="21" spans="1:8" s="2" customFormat="1" ht="85.5" customHeight="1" x14ac:dyDescent="0.25">
      <c r="A21" s="11" t="s">
        <v>66</v>
      </c>
      <c r="B21" s="15" t="s">
        <v>57</v>
      </c>
      <c r="C21" s="15" t="s">
        <v>67</v>
      </c>
      <c r="D21" s="18" t="s">
        <v>59</v>
      </c>
      <c r="E21" s="12" t="s">
        <v>2</v>
      </c>
      <c r="F21" s="20">
        <f t="shared" ref="F21:H22" si="2">F22</f>
        <v>6167160</v>
      </c>
      <c r="G21" s="20">
        <f t="shared" si="2"/>
        <v>6167160</v>
      </c>
      <c r="H21" s="20">
        <f t="shared" si="2"/>
        <v>6167160</v>
      </c>
    </row>
    <row r="22" spans="1:8" s="2" customFormat="1" ht="51" customHeight="1" x14ac:dyDescent="0.25">
      <c r="A22" s="14" t="s">
        <v>4</v>
      </c>
      <c r="B22" s="12" t="s">
        <v>57</v>
      </c>
      <c r="C22" s="12" t="s">
        <v>67</v>
      </c>
      <c r="D22" s="18" t="s">
        <v>61</v>
      </c>
      <c r="E22" s="12" t="s">
        <v>2</v>
      </c>
      <c r="F22" s="17">
        <f t="shared" si="2"/>
        <v>6167160</v>
      </c>
      <c r="G22" s="17">
        <f t="shared" si="2"/>
        <v>6167160</v>
      </c>
      <c r="H22" s="17">
        <f t="shared" si="2"/>
        <v>6167160</v>
      </c>
    </row>
    <row r="23" spans="1:8" s="2" customFormat="1" ht="54.75" customHeight="1" x14ac:dyDescent="0.25">
      <c r="A23" s="14" t="s">
        <v>62</v>
      </c>
      <c r="B23" s="12" t="s">
        <v>57</v>
      </c>
      <c r="C23" s="12" t="s">
        <v>67</v>
      </c>
      <c r="D23" s="18" t="s">
        <v>63</v>
      </c>
      <c r="E23" s="12" t="s">
        <v>2</v>
      </c>
      <c r="F23" s="17">
        <f>F24+F27</f>
        <v>6167160</v>
      </c>
      <c r="G23" s="17">
        <f>G24+G27</f>
        <v>6167160</v>
      </c>
      <c r="H23" s="17">
        <f>H24+H27</f>
        <v>6167160</v>
      </c>
    </row>
    <row r="24" spans="1:8" s="2" customFormat="1" ht="41.25" customHeight="1" x14ac:dyDescent="0.25">
      <c r="A24" s="11" t="s">
        <v>210</v>
      </c>
      <c r="B24" s="12" t="s">
        <v>57</v>
      </c>
      <c r="C24" s="12" t="s">
        <v>67</v>
      </c>
      <c r="D24" s="18" t="s">
        <v>68</v>
      </c>
      <c r="E24" s="21" t="s">
        <v>2</v>
      </c>
      <c r="F24" s="20">
        <f t="shared" ref="F24:H25" si="3">F25</f>
        <v>3493700</v>
      </c>
      <c r="G24" s="20">
        <f t="shared" si="3"/>
        <v>3493700</v>
      </c>
      <c r="H24" s="20">
        <f t="shared" si="3"/>
        <v>3493700</v>
      </c>
    </row>
    <row r="25" spans="1:8" s="2" customFormat="1" ht="99" customHeight="1" outlineLevel="1" x14ac:dyDescent="0.25">
      <c r="A25" s="11" t="s">
        <v>163</v>
      </c>
      <c r="B25" s="12" t="s">
        <v>57</v>
      </c>
      <c r="C25" s="12" t="s">
        <v>67</v>
      </c>
      <c r="D25" s="18" t="s">
        <v>68</v>
      </c>
      <c r="E25" s="21" t="s">
        <v>65</v>
      </c>
      <c r="F25" s="20">
        <f t="shared" si="3"/>
        <v>3493700</v>
      </c>
      <c r="G25" s="20">
        <f t="shared" si="3"/>
        <v>3493700</v>
      </c>
      <c r="H25" s="20">
        <f t="shared" si="3"/>
        <v>3493700</v>
      </c>
    </row>
    <row r="26" spans="1:8" s="2" customFormat="1" ht="53.25" customHeight="1" outlineLevel="2" x14ac:dyDescent="0.25">
      <c r="A26" s="11" t="s">
        <v>164</v>
      </c>
      <c r="B26" s="12" t="s">
        <v>57</v>
      </c>
      <c r="C26" s="12" t="s">
        <v>67</v>
      </c>
      <c r="D26" s="18" t="s">
        <v>68</v>
      </c>
      <c r="E26" s="21" t="s">
        <v>5</v>
      </c>
      <c r="F26" s="22">
        <v>3493700</v>
      </c>
      <c r="G26" s="22">
        <v>3493700</v>
      </c>
      <c r="H26" s="22">
        <v>3493700</v>
      </c>
    </row>
    <row r="27" spans="1:8" s="2" customFormat="1" ht="72.75" customHeight="1" outlineLevel="2" x14ac:dyDescent="0.25">
      <c r="A27" s="11" t="s">
        <v>211</v>
      </c>
      <c r="B27" s="12" t="s">
        <v>57</v>
      </c>
      <c r="C27" s="12" t="s">
        <v>67</v>
      </c>
      <c r="D27" s="18" t="s">
        <v>69</v>
      </c>
      <c r="E27" s="21" t="s">
        <v>2</v>
      </c>
      <c r="F27" s="20">
        <f t="shared" ref="F27:H28" si="4">F28</f>
        <v>2673460</v>
      </c>
      <c r="G27" s="20">
        <f t="shared" si="4"/>
        <v>2673460</v>
      </c>
      <c r="H27" s="20">
        <f t="shared" si="4"/>
        <v>2673460</v>
      </c>
    </row>
    <row r="28" spans="1:8" s="2" customFormat="1" ht="102.75" customHeight="1" outlineLevel="3" x14ac:dyDescent="0.25">
      <c r="A28" s="11" t="s">
        <v>163</v>
      </c>
      <c r="B28" s="12" t="s">
        <v>57</v>
      </c>
      <c r="C28" s="12" t="s">
        <v>67</v>
      </c>
      <c r="D28" s="18" t="s">
        <v>69</v>
      </c>
      <c r="E28" s="21" t="s">
        <v>65</v>
      </c>
      <c r="F28" s="20">
        <f t="shared" si="4"/>
        <v>2673460</v>
      </c>
      <c r="G28" s="20">
        <f t="shared" si="4"/>
        <v>2673460</v>
      </c>
      <c r="H28" s="20">
        <f t="shared" si="4"/>
        <v>2673460</v>
      </c>
    </row>
    <row r="29" spans="1:8" s="2" customFormat="1" ht="48" customHeight="1" outlineLevel="3" x14ac:dyDescent="0.25">
      <c r="A29" s="11" t="s">
        <v>164</v>
      </c>
      <c r="B29" s="12" t="s">
        <v>57</v>
      </c>
      <c r="C29" s="12" t="s">
        <v>67</v>
      </c>
      <c r="D29" s="18" t="s">
        <v>69</v>
      </c>
      <c r="E29" s="21" t="s">
        <v>5</v>
      </c>
      <c r="F29" s="22">
        <v>2673460</v>
      </c>
      <c r="G29" s="22">
        <v>2673460</v>
      </c>
      <c r="H29" s="22">
        <v>2673460</v>
      </c>
    </row>
    <row r="30" spans="1:8" s="2" customFormat="1" ht="96.75" customHeight="1" outlineLevel="3" x14ac:dyDescent="0.25">
      <c r="A30" s="11" t="s">
        <v>7</v>
      </c>
      <c r="B30" s="15" t="s">
        <v>57</v>
      </c>
      <c r="C30" s="15" t="s">
        <v>70</v>
      </c>
      <c r="D30" s="18" t="s">
        <v>59</v>
      </c>
      <c r="E30" s="12" t="s">
        <v>2</v>
      </c>
      <c r="F30" s="20">
        <f t="shared" ref="F30:H34" si="5">F31</f>
        <v>21679780</v>
      </c>
      <c r="G30" s="20">
        <f t="shared" si="5"/>
        <v>21679780</v>
      </c>
      <c r="H30" s="20">
        <f t="shared" si="5"/>
        <v>21679780</v>
      </c>
    </row>
    <row r="31" spans="1:8" s="2" customFormat="1" ht="54" customHeight="1" outlineLevel="3" x14ac:dyDescent="0.25">
      <c r="A31" s="14" t="s">
        <v>4</v>
      </c>
      <c r="B31" s="12" t="s">
        <v>57</v>
      </c>
      <c r="C31" s="12" t="s">
        <v>70</v>
      </c>
      <c r="D31" s="18" t="s">
        <v>61</v>
      </c>
      <c r="E31" s="12" t="s">
        <v>2</v>
      </c>
      <c r="F31" s="17">
        <f t="shared" si="5"/>
        <v>21679780</v>
      </c>
      <c r="G31" s="17">
        <f t="shared" si="5"/>
        <v>21679780</v>
      </c>
      <c r="H31" s="17">
        <f t="shared" si="5"/>
        <v>21679780</v>
      </c>
    </row>
    <row r="32" spans="1:8" s="2" customFormat="1" ht="53.25" customHeight="1" outlineLevel="3" x14ac:dyDescent="0.25">
      <c r="A32" s="14" t="s">
        <v>62</v>
      </c>
      <c r="B32" s="12" t="s">
        <v>57</v>
      </c>
      <c r="C32" s="12" t="s">
        <v>70</v>
      </c>
      <c r="D32" s="18" t="s">
        <v>63</v>
      </c>
      <c r="E32" s="12" t="s">
        <v>2</v>
      </c>
      <c r="F32" s="17">
        <f t="shared" si="5"/>
        <v>21679780</v>
      </c>
      <c r="G32" s="17">
        <f t="shared" si="5"/>
        <v>21679780</v>
      </c>
      <c r="H32" s="17">
        <f t="shared" si="5"/>
        <v>21679780</v>
      </c>
    </row>
    <row r="33" spans="1:8" s="2" customFormat="1" ht="69" customHeight="1" outlineLevel="3" x14ac:dyDescent="0.25">
      <c r="A33" s="11" t="s">
        <v>211</v>
      </c>
      <c r="B33" s="12" t="s">
        <v>57</v>
      </c>
      <c r="C33" s="12" t="s">
        <v>70</v>
      </c>
      <c r="D33" s="18" t="s">
        <v>69</v>
      </c>
      <c r="E33" s="21" t="s">
        <v>2</v>
      </c>
      <c r="F33" s="20">
        <f t="shared" si="5"/>
        <v>21679780</v>
      </c>
      <c r="G33" s="20">
        <f t="shared" si="5"/>
        <v>21679780</v>
      </c>
      <c r="H33" s="20">
        <f t="shared" si="5"/>
        <v>21679780</v>
      </c>
    </row>
    <row r="34" spans="1:8" s="2" customFormat="1" ht="99" customHeight="1" outlineLevel="3" x14ac:dyDescent="0.25">
      <c r="A34" s="11" t="s">
        <v>163</v>
      </c>
      <c r="B34" s="12" t="s">
        <v>57</v>
      </c>
      <c r="C34" s="12" t="s">
        <v>70</v>
      </c>
      <c r="D34" s="18" t="s">
        <v>69</v>
      </c>
      <c r="E34" s="21" t="s">
        <v>65</v>
      </c>
      <c r="F34" s="20">
        <f t="shared" si="5"/>
        <v>21679780</v>
      </c>
      <c r="G34" s="20">
        <f t="shared" si="5"/>
        <v>21679780</v>
      </c>
      <c r="H34" s="20">
        <f t="shared" si="5"/>
        <v>21679780</v>
      </c>
    </row>
    <row r="35" spans="1:8" s="2" customFormat="1" ht="54" customHeight="1" outlineLevel="3" x14ac:dyDescent="0.25">
      <c r="A35" s="11" t="s">
        <v>165</v>
      </c>
      <c r="B35" s="12" t="s">
        <v>57</v>
      </c>
      <c r="C35" s="12" t="s">
        <v>70</v>
      </c>
      <c r="D35" s="18" t="s">
        <v>69</v>
      </c>
      <c r="E35" s="21" t="s">
        <v>5</v>
      </c>
      <c r="F35" s="22">
        <v>21679780</v>
      </c>
      <c r="G35" s="22">
        <v>21679780</v>
      </c>
      <c r="H35" s="22">
        <v>21679780</v>
      </c>
    </row>
    <row r="36" spans="1:8" s="2" customFormat="1" ht="22.5" customHeight="1" outlineLevel="3" x14ac:dyDescent="0.25">
      <c r="A36" s="11" t="s">
        <v>158</v>
      </c>
      <c r="B36" s="15" t="s">
        <v>57</v>
      </c>
      <c r="C36" s="15" t="s">
        <v>71</v>
      </c>
      <c r="D36" s="18" t="s">
        <v>59</v>
      </c>
      <c r="E36" s="12" t="s">
        <v>2</v>
      </c>
      <c r="F36" s="20">
        <f t="shared" ref="F36:H40" si="6">F37</f>
        <v>164678</v>
      </c>
      <c r="G36" s="20">
        <f t="shared" si="6"/>
        <v>23788</v>
      </c>
      <c r="H36" s="20">
        <f t="shared" si="6"/>
        <v>23788</v>
      </c>
    </row>
    <row r="37" spans="1:8" s="2" customFormat="1" ht="53.25" customHeight="1" x14ac:dyDescent="0.25">
      <c r="A37" s="14" t="s">
        <v>4</v>
      </c>
      <c r="B37" s="12" t="s">
        <v>57</v>
      </c>
      <c r="C37" s="12" t="s">
        <v>71</v>
      </c>
      <c r="D37" s="18" t="s">
        <v>61</v>
      </c>
      <c r="E37" s="12" t="s">
        <v>2</v>
      </c>
      <c r="F37" s="20">
        <f t="shared" si="6"/>
        <v>164678</v>
      </c>
      <c r="G37" s="20">
        <f t="shared" si="6"/>
        <v>23788</v>
      </c>
      <c r="H37" s="20">
        <f t="shared" si="6"/>
        <v>23788</v>
      </c>
    </row>
    <row r="38" spans="1:8" s="2" customFormat="1" ht="52.5" customHeight="1" x14ac:dyDescent="0.25">
      <c r="A38" s="14" t="s">
        <v>62</v>
      </c>
      <c r="B38" s="12" t="s">
        <v>57</v>
      </c>
      <c r="C38" s="12" t="s">
        <v>71</v>
      </c>
      <c r="D38" s="18" t="s">
        <v>63</v>
      </c>
      <c r="E38" s="12" t="s">
        <v>2</v>
      </c>
      <c r="F38" s="20">
        <f t="shared" si="6"/>
        <v>164678</v>
      </c>
      <c r="G38" s="20">
        <f t="shared" si="6"/>
        <v>23788</v>
      </c>
      <c r="H38" s="20">
        <f t="shared" si="6"/>
        <v>23788</v>
      </c>
    </row>
    <row r="39" spans="1:8" s="2" customFormat="1" ht="91.5" customHeight="1" x14ac:dyDescent="0.25">
      <c r="A39" s="11" t="s">
        <v>159</v>
      </c>
      <c r="B39" s="12" t="s">
        <v>57</v>
      </c>
      <c r="C39" s="12" t="s">
        <v>71</v>
      </c>
      <c r="D39" s="18" t="s">
        <v>160</v>
      </c>
      <c r="E39" s="21" t="s">
        <v>2</v>
      </c>
      <c r="F39" s="20">
        <f t="shared" si="6"/>
        <v>164678</v>
      </c>
      <c r="G39" s="20">
        <f t="shared" si="6"/>
        <v>23788</v>
      </c>
      <c r="H39" s="20">
        <f t="shared" si="6"/>
        <v>23788</v>
      </c>
    </row>
    <row r="40" spans="1:8" s="2" customFormat="1" ht="33.75" customHeight="1" x14ac:dyDescent="0.25">
      <c r="A40" s="11" t="s">
        <v>212</v>
      </c>
      <c r="B40" s="12" t="s">
        <v>57</v>
      </c>
      <c r="C40" s="12" t="s">
        <v>71</v>
      </c>
      <c r="D40" s="18" t="s">
        <v>160</v>
      </c>
      <c r="E40" s="21" t="s">
        <v>72</v>
      </c>
      <c r="F40" s="20">
        <f t="shared" si="6"/>
        <v>164678</v>
      </c>
      <c r="G40" s="20">
        <f t="shared" si="6"/>
        <v>23788</v>
      </c>
      <c r="H40" s="20">
        <f t="shared" si="6"/>
        <v>23788</v>
      </c>
    </row>
    <row r="41" spans="1:8" s="2" customFormat="1" ht="54.75" customHeight="1" outlineLevel="5" x14ac:dyDescent="0.25">
      <c r="A41" s="11" t="s">
        <v>73</v>
      </c>
      <c r="B41" s="12" t="s">
        <v>57</v>
      </c>
      <c r="C41" s="12" t="s">
        <v>71</v>
      </c>
      <c r="D41" s="18" t="s">
        <v>160</v>
      </c>
      <c r="E41" s="21" t="s">
        <v>6</v>
      </c>
      <c r="F41" s="22">
        <v>164678</v>
      </c>
      <c r="G41" s="22">
        <v>23788</v>
      </c>
      <c r="H41" s="22">
        <v>23788</v>
      </c>
    </row>
    <row r="42" spans="1:8" s="2" customFormat="1" ht="71.25" customHeight="1" outlineLevel="5" x14ac:dyDescent="0.25">
      <c r="A42" s="11" t="s">
        <v>8</v>
      </c>
      <c r="B42" s="12" t="s">
        <v>57</v>
      </c>
      <c r="C42" s="12" t="s">
        <v>74</v>
      </c>
      <c r="D42" s="18" t="s">
        <v>59</v>
      </c>
      <c r="E42" s="12" t="s">
        <v>2</v>
      </c>
      <c r="F42" s="20">
        <f t="shared" ref="F42:H44" si="7">F43</f>
        <v>11967178.5</v>
      </c>
      <c r="G42" s="20">
        <f t="shared" si="7"/>
        <v>11967179</v>
      </c>
      <c r="H42" s="20">
        <f t="shared" si="7"/>
        <v>11967179</v>
      </c>
    </row>
    <row r="43" spans="1:8" s="2" customFormat="1" ht="54.75" customHeight="1" outlineLevel="5" x14ac:dyDescent="0.25">
      <c r="A43" s="14" t="s">
        <v>4</v>
      </c>
      <c r="B43" s="12" t="s">
        <v>57</v>
      </c>
      <c r="C43" s="12" t="s">
        <v>74</v>
      </c>
      <c r="D43" s="18" t="s">
        <v>61</v>
      </c>
      <c r="E43" s="12" t="s">
        <v>2</v>
      </c>
      <c r="F43" s="20">
        <f t="shared" si="7"/>
        <v>11967178.5</v>
      </c>
      <c r="G43" s="20">
        <f t="shared" si="7"/>
        <v>11967179</v>
      </c>
      <c r="H43" s="20">
        <f t="shared" si="7"/>
        <v>11967179</v>
      </c>
    </row>
    <row r="44" spans="1:8" s="2" customFormat="1" ht="57" customHeight="1" outlineLevel="1" x14ac:dyDescent="0.25">
      <c r="A44" s="14" t="s">
        <v>62</v>
      </c>
      <c r="B44" s="12" t="s">
        <v>57</v>
      </c>
      <c r="C44" s="12" t="s">
        <v>74</v>
      </c>
      <c r="D44" s="18" t="s">
        <v>63</v>
      </c>
      <c r="E44" s="12" t="s">
        <v>2</v>
      </c>
      <c r="F44" s="20">
        <f t="shared" si="7"/>
        <v>11967178.5</v>
      </c>
      <c r="G44" s="20">
        <f t="shared" si="7"/>
        <v>11967179</v>
      </c>
      <c r="H44" s="20">
        <f t="shared" si="7"/>
        <v>11967179</v>
      </c>
    </row>
    <row r="45" spans="1:8" s="2" customFormat="1" ht="76.5" customHeight="1" outlineLevel="1" x14ac:dyDescent="0.25">
      <c r="A45" s="11" t="s">
        <v>211</v>
      </c>
      <c r="B45" s="12" t="s">
        <v>57</v>
      </c>
      <c r="C45" s="12" t="s">
        <v>74</v>
      </c>
      <c r="D45" s="18" t="s">
        <v>69</v>
      </c>
      <c r="E45" s="21" t="s">
        <v>2</v>
      </c>
      <c r="F45" s="20">
        <f>F46+F48</f>
        <v>11967178.5</v>
      </c>
      <c r="G45" s="20">
        <f t="shared" ref="G45:H45" si="8">G46+G48</f>
        <v>11967179</v>
      </c>
      <c r="H45" s="20">
        <f t="shared" si="8"/>
        <v>11967179</v>
      </c>
    </row>
    <row r="46" spans="1:8" s="2" customFormat="1" ht="100.5" customHeight="1" outlineLevel="2" x14ac:dyDescent="0.25">
      <c r="A46" s="11" t="s">
        <v>163</v>
      </c>
      <c r="B46" s="12" t="s">
        <v>57</v>
      </c>
      <c r="C46" s="12" t="s">
        <v>74</v>
      </c>
      <c r="D46" s="18" t="s">
        <v>69</v>
      </c>
      <c r="E46" s="21" t="s">
        <v>65</v>
      </c>
      <c r="F46" s="20">
        <f>F47</f>
        <v>11965797</v>
      </c>
      <c r="G46" s="20">
        <f>G47</f>
        <v>11965797</v>
      </c>
      <c r="H46" s="20">
        <f>H47</f>
        <v>11965797</v>
      </c>
    </row>
    <row r="47" spans="1:8" s="2" customFormat="1" ht="51.75" customHeight="1" outlineLevel="3" x14ac:dyDescent="0.25">
      <c r="A47" s="11" t="s">
        <v>164</v>
      </c>
      <c r="B47" s="12" t="s">
        <v>57</v>
      </c>
      <c r="C47" s="12" t="s">
        <v>74</v>
      </c>
      <c r="D47" s="18" t="s">
        <v>69</v>
      </c>
      <c r="E47" s="21" t="s">
        <v>5</v>
      </c>
      <c r="F47" s="22">
        <v>11965797</v>
      </c>
      <c r="G47" s="22">
        <v>11965797</v>
      </c>
      <c r="H47" s="22">
        <v>11965797</v>
      </c>
    </row>
    <row r="48" spans="1:8" s="2" customFormat="1" ht="32.25" customHeight="1" outlineLevel="5" x14ac:dyDescent="0.25">
      <c r="A48" s="11" t="s">
        <v>75</v>
      </c>
      <c r="B48" s="12" t="s">
        <v>57</v>
      </c>
      <c r="C48" s="12" t="s">
        <v>74</v>
      </c>
      <c r="D48" s="18" t="s">
        <v>69</v>
      </c>
      <c r="E48" s="21" t="s">
        <v>76</v>
      </c>
      <c r="F48" s="20">
        <f>F49</f>
        <v>1381.5</v>
      </c>
      <c r="G48" s="20">
        <f>G49</f>
        <v>1382</v>
      </c>
      <c r="H48" s="20">
        <f>H49</f>
        <v>1382</v>
      </c>
    </row>
    <row r="49" spans="1:8" s="2" customFormat="1" ht="24.75" customHeight="1" outlineLevel="1" x14ac:dyDescent="0.25">
      <c r="A49" s="11" t="s">
        <v>9</v>
      </c>
      <c r="B49" s="12" t="s">
        <v>57</v>
      </c>
      <c r="C49" s="12" t="s">
        <v>74</v>
      </c>
      <c r="D49" s="18" t="s">
        <v>69</v>
      </c>
      <c r="E49" s="21" t="s">
        <v>10</v>
      </c>
      <c r="F49" s="22">
        <v>1381.5</v>
      </c>
      <c r="G49" s="22">
        <v>1382</v>
      </c>
      <c r="H49" s="22">
        <v>1382</v>
      </c>
    </row>
    <row r="50" spans="1:8" s="2" customFormat="1" ht="23.25" customHeight="1" outlineLevel="1" x14ac:dyDescent="0.25">
      <c r="A50" s="11" t="s">
        <v>11</v>
      </c>
      <c r="B50" s="15" t="s">
        <v>57</v>
      </c>
      <c r="C50" s="15" t="s">
        <v>77</v>
      </c>
      <c r="D50" s="18" t="s">
        <v>59</v>
      </c>
      <c r="E50" s="12" t="s">
        <v>2</v>
      </c>
      <c r="F50" s="20">
        <f t="shared" ref="F50:H54" si="9">F51</f>
        <v>18953239</v>
      </c>
      <c r="G50" s="20">
        <f t="shared" si="9"/>
        <v>17293921</v>
      </c>
      <c r="H50" s="20">
        <f t="shared" si="9"/>
        <v>16726273</v>
      </c>
    </row>
    <row r="51" spans="1:8" s="2" customFormat="1" ht="48" customHeight="1" outlineLevel="1" x14ac:dyDescent="0.25">
      <c r="A51" s="14" t="s">
        <v>4</v>
      </c>
      <c r="B51" s="12" t="s">
        <v>57</v>
      </c>
      <c r="C51" s="12" t="s">
        <v>77</v>
      </c>
      <c r="D51" s="18" t="s">
        <v>61</v>
      </c>
      <c r="E51" s="24" t="s">
        <v>2</v>
      </c>
      <c r="F51" s="20">
        <f t="shared" si="9"/>
        <v>18953239</v>
      </c>
      <c r="G51" s="20">
        <f t="shared" si="9"/>
        <v>17293921</v>
      </c>
      <c r="H51" s="20">
        <f t="shared" si="9"/>
        <v>16726273</v>
      </c>
    </row>
    <row r="52" spans="1:8" s="2" customFormat="1" ht="51.75" customHeight="1" outlineLevel="1" x14ac:dyDescent="0.25">
      <c r="A52" s="14" t="s">
        <v>62</v>
      </c>
      <c r="B52" s="12" t="s">
        <v>57</v>
      </c>
      <c r="C52" s="12" t="s">
        <v>77</v>
      </c>
      <c r="D52" s="18" t="s">
        <v>63</v>
      </c>
      <c r="E52" s="12" t="s">
        <v>2</v>
      </c>
      <c r="F52" s="20">
        <f t="shared" si="9"/>
        <v>18953239</v>
      </c>
      <c r="G52" s="20">
        <f t="shared" si="9"/>
        <v>17293921</v>
      </c>
      <c r="H52" s="20">
        <f t="shared" si="9"/>
        <v>16726273</v>
      </c>
    </row>
    <row r="53" spans="1:8" s="2" customFormat="1" ht="37.5" customHeight="1" outlineLevel="3" x14ac:dyDescent="0.25">
      <c r="A53" s="11" t="s">
        <v>304</v>
      </c>
      <c r="B53" s="12" t="s">
        <v>57</v>
      </c>
      <c r="C53" s="12" t="s">
        <v>77</v>
      </c>
      <c r="D53" s="18" t="s">
        <v>78</v>
      </c>
      <c r="E53" s="21" t="s">
        <v>2</v>
      </c>
      <c r="F53" s="20">
        <f t="shared" si="9"/>
        <v>18953239</v>
      </c>
      <c r="G53" s="20">
        <f t="shared" si="9"/>
        <v>17293921</v>
      </c>
      <c r="H53" s="20">
        <f t="shared" si="9"/>
        <v>16726273</v>
      </c>
    </row>
    <row r="54" spans="1:8" s="2" customFormat="1" ht="21" customHeight="1" outlineLevel="3" x14ac:dyDescent="0.25">
      <c r="A54" s="14" t="s">
        <v>75</v>
      </c>
      <c r="B54" s="12" t="s">
        <v>57</v>
      </c>
      <c r="C54" s="12" t="s">
        <v>77</v>
      </c>
      <c r="D54" s="18" t="s">
        <v>78</v>
      </c>
      <c r="E54" s="12" t="s">
        <v>76</v>
      </c>
      <c r="F54" s="20">
        <f t="shared" si="9"/>
        <v>18953239</v>
      </c>
      <c r="G54" s="20">
        <f t="shared" si="9"/>
        <v>17293921</v>
      </c>
      <c r="H54" s="20">
        <f t="shared" si="9"/>
        <v>16726273</v>
      </c>
    </row>
    <row r="55" spans="1:8" s="2" customFormat="1" ht="24" customHeight="1" outlineLevel="3" x14ac:dyDescent="0.25">
      <c r="A55" s="11" t="s">
        <v>12</v>
      </c>
      <c r="B55" s="12" t="s">
        <v>57</v>
      </c>
      <c r="C55" s="12" t="s">
        <v>77</v>
      </c>
      <c r="D55" s="18" t="s">
        <v>78</v>
      </c>
      <c r="E55" s="21" t="s">
        <v>13</v>
      </c>
      <c r="F55" s="22">
        <v>18953239</v>
      </c>
      <c r="G55" s="22">
        <v>17293921</v>
      </c>
      <c r="H55" s="22">
        <v>16726273</v>
      </c>
    </row>
    <row r="56" spans="1:8" s="2" customFormat="1" ht="22.5" customHeight="1" outlineLevel="3" x14ac:dyDescent="0.25">
      <c r="A56" s="11" t="s">
        <v>14</v>
      </c>
      <c r="B56" s="15" t="s">
        <v>57</v>
      </c>
      <c r="C56" s="15" t="s">
        <v>79</v>
      </c>
      <c r="D56" s="25" t="s">
        <v>59</v>
      </c>
      <c r="E56" s="15" t="s">
        <v>2</v>
      </c>
      <c r="F56" s="20">
        <f>F57+F62+F67+F78+F82+F87</f>
        <v>131349340</v>
      </c>
      <c r="G56" s="20">
        <f t="shared" ref="G56:H56" si="10">G57+G62+G67+G78+G82+G87</f>
        <v>122433622</v>
      </c>
      <c r="H56" s="20">
        <f t="shared" si="10"/>
        <v>117286855</v>
      </c>
    </row>
    <row r="57" spans="1:8" s="2" customFormat="1" ht="69.75" customHeight="1" outlineLevel="1" x14ac:dyDescent="0.25">
      <c r="A57" s="28" t="s">
        <v>345</v>
      </c>
      <c r="B57" s="26" t="s">
        <v>57</v>
      </c>
      <c r="C57" s="15" t="s">
        <v>79</v>
      </c>
      <c r="D57" s="25" t="s">
        <v>258</v>
      </c>
      <c r="E57" s="15" t="s">
        <v>2</v>
      </c>
      <c r="F57" s="27">
        <f>F58</f>
        <v>15000</v>
      </c>
      <c r="G57" s="27">
        <f t="shared" ref="G57:H58" si="11">G58</f>
        <v>0</v>
      </c>
      <c r="H57" s="27">
        <f t="shared" si="11"/>
        <v>0</v>
      </c>
    </row>
    <row r="58" spans="1:8" s="2" customFormat="1" ht="53.25" customHeight="1" outlineLevel="1" x14ac:dyDescent="0.25">
      <c r="A58" s="28" t="s">
        <v>361</v>
      </c>
      <c r="B58" s="26" t="s">
        <v>57</v>
      </c>
      <c r="C58" s="15" t="s">
        <v>79</v>
      </c>
      <c r="D58" s="25" t="s">
        <v>346</v>
      </c>
      <c r="E58" s="15" t="s">
        <v>2</v>
      </c>
      <c r="F58" s="27">
        <f>F59</f>
        <v>15000</v>
      </c>
      <c r="G58" s="27">
        <f t="shared" si="11"/>
        <v>0</v>
      </c>
      <c r="H58" s="27">
        <f t="shared" si="11"/>
        <v>0</v>
      </c>
    </row>
    <row r="59" spans="1:8" s="2" customFormat="1" ht="59.25" customHeight="1" outlineLevel="1" x14ac:dyDescent="0.25">
      <c r="A59" s="28" t="s">
        <v>259</v>
      </c>
      <c r="B59" s="26" t="s">
        <v>57</v>
      </c>
      <c r="C59" s="15" t="s">
        <v>79</v>
      </c>
      <c r="D59" s="25" t="s">
        <v>280</v>
      </c>
      <c r="E59" s="15" t="s">
        <v>2</v>
      </c>
      <c r="F59" s="27">
        <f>F60</f>
        <v>15000</v>
      </c>
      <c r="G59" s="27">
        <f t="shared" ref="G59:H59" si="12">G60</f>
        <v>0</v>
      </c>
      <c r="H59" s="27">
        <f t="shared" si="12"/>
        <v>0</v>
      </c>
    </row>
    <row r="60" spans="1:8" s="2" customFormat="1" ht="54" customHeight="1" outlineLevel="1" x14ac:dyDescent="0.25">
      <c r="A60" s="28" t="s">
        <v>216</v>
      </c>
      <c r="B60" s="26" t="s">
        <v>57</v>
      </c>
      <c r="C60" s="15" t="s">
        <v>79</v>
      </c>
      <c r="D60" s="25" t="s">
        <v>280</v>
      </c>
      <c r="E60" s="15" t="s">
        <v>72</v>
      </c>
      <c r="F60" s="27">
        <f>F61</f>
        <v>15000</v>
      </c>
      <c r="G60" s="27">
        <f>G61</f>
        <v>0</v>
      </c>
      <c r="H60" s="27">
        <f>H61</f>
        <v>0</v>
      </c>
    </row>
    <row r="61" spans="1:8" s="2" customFormat="1" ht="54.75" customHeight="1" outlineLevel="1" x14ac:dyDescent="0.25">
      <c r="A61" s="28" t="s">
        <v>73</v>
      </c>
      <c r="B61" s="26" t="s">
        <v>57</v>
      </c>
      <c r="C61" s="15" t="s">
        <v>79</v>
      </c>
      <c r="D61" s="25" t="s">
        <v>280</v>
      </c>
      <c r="E61" s="15" t="s">
        <v>6</v>
      </c>
      <c r="F61" s="29">
        <v>15000</v>
      </c>
      <c r="G61" s="29">
        <v>0</v>
      </c>
      <c r="H61" s="29">
        <v>0</v>
      </c>
    </row>
    <row r="62" spans="1:8" s="2" customFormat="1" ht="68.25" customHeight="1" outlineLevel="1" x14ac:dyDescent="0.25">
      <c r="A62" s="28" t="s">
        <v>319</v>
      </c>
      <c r="B62" s="26" t="s">
        <v>57</v>
      </c>
      <c r="C62" s="15" t="s">
        <v>79</v>
      </c>
      <c r="D62" s="25" t="s">
        <v>320</v>
      </c>
      <c r="E62" s="15" t="s">
        <v>2</v>
      </c>
      <c r="F62" s="50">
        <f>F63</f>
        <v>30000</v>
      </c>
      <c r="G62" s="50">
        <f t="shared" ref="G62:H65" si="13">G63</f>
        <v>0</v>
      </c>
      <c r="H62" s="50">
        <f t="shared" si="13"/>
        <v>0</v>
      </c>
    </row>
    <row r="63" spans="1:8" s="2" customFormat="1" ht="69.75" customHeight="1" outlineLevel="1" x14ac:dyDescent="0.25">
      <c r="A63" s="28" t="s">
        <v>321</v>
      </c>
      <c r="B63" s="26" t="s">
        <v>57</v>
      </c>
      <c r="C63" s="15" t="s">
        <v>79</v>
      </c>
      <c r="D63" s="25" t="s">
        <v>322</v>
      </c>
      <c r="E63" s="15" t="s">
        <v>2</v>
      </c>
      <c r="F63" s="50">
        <f>F64</f>
        <v>30000</v>
      </c>
      <c r="G63" s="50">
        <f t="shared" si="13"/>
        <v>0</v>
      </c>
      <c r="H63" s="50">
        <f t="shared" si="13"/>
        <v>0</v>
      </c>
    </row>
    <row r="64" spans="1:8" s="2" customFormat="1" ht="54.75" customHeight="1" outlineLevel="1" x14ac:dyDescent="0.25">
      <c r="A64" s="28" t="s">
        <v>323</v>
      </c>
      <c r="B64" s="26" t="s">
        <v>57</v>
      </c>
      <c r="C64" s="15" t="s">
        <v>79</v>
      </c>
      <c r="D64" s="25" t="s">
        <v>324</v>
      </c>
      <c r="E64" s="15" t="s">
        <v>2</v>
      </c>
      <c r="F64" s="50">
        <f>F65</f>
        <v>30000</v>
      </c>
      <c r="G64" s="50">
        <f t="shared" si="13"/>
        <v>0</v>
      </c>
      <c r="H64" s="50">
        <f t="shared" si="13"/>
        <v>0</v>
      </c>
    </row>
    <row r="65" spans="1:8" s="2" customFormat="1" ht="62.25" customHeight="1" outlineLevel="1" x14ac:dyDescent="0.25">
      <c r="A65" s="28" t="s">
        <v>216</v>
      </c>
      <c r="B65" s="26" t="s">
        <v>57</v>
      </c>
      <c r="C65" s="15" t="s">
        <v>79</v>
      </c>
      <c r="D65" s="25" t="s">
        <v>324</v>
      </c>
      <c r="E65" s="15" t="s">
        <v>72</v>
      </c>
      <c r="F65" s="50">
        <f>F66</f>
        <v>30000</v>
      </c>
      <c r="G65" s="50">
        <f t="shared" si="13"/>
        <v>0</v>
      </c>
      <c r="H65" s="50">
        <f t="shared" si="13"/>
        <v>0</v>
      </c>
    </row>
    <row r="66" spans="1:8" s="2" customFormat="1" ht="62.25" customHeight="1" outlineLevel="1" x14ac:dyDescent="0.25">
      <c r="A66" s="28" t="s">
        <v>73</v>
      </c>
      <c r="B66" s="26" t="s">
        <v>57</v>
      </c>
      <c r="C66" s="15" t="s">
        <v>79</v>
      </c>
      <c r="D66" s="25" t="s">
        <v>324</v>
      </c>
      <c r="E66" s="15" t="s">
        <v>6</v>
      </c>
      <c r="F66" s="29">
        <v>30000</v>
      </c>
      <c r="G66" s="29">
        <v>0</v>
      </c>
      <c r="H66" s="29">
        <v>0</v>
      </c>
    </row>
    <row r="67" spans="1:8" s="2" customFormat="1" ht="54.75" customHeight="1" outlineLevel="3" x14ac:dyDescent="0.25">
      <c r="A67" s="31" t="s">
        <v>184</v>
      </c>
      <c r="B67" s="12" t="s">
        <v>57</v>
      </c>
      <c r="C67" s="12" t="s">
        <v>79</v>
      </c>
      <c r="D67" s="18" t="s">
        <v>135</v>
      </c>
      <c r="E67" s="12" t="s">
        <v>2</v>
      </c>
      <c r="F67" s="20">
        <f>F68</f>
        <v>6895000</v>
      </c>
      <c r="G67" s="20">
        <f>G68</f>
        <v>1000000</v>
      </c>
      <c r="H67" s="20">
        <f>H68</f>
        <v>1000000</v>
      </c>
    </row>
    <row r="68" spans="1:8" s="2" customFormat="1" ht="72" customHeight="1" outlineLevel="3" x14ac:dyDescent="0.25">
      <c r="A68" s="31" t="s">
        <v>185</v>
      </c>
      <c r="B68" s="12" t="s">
        <v>57</v>
      </c>
      <c r="C68" s="12" t="s">
        <v>79</v>
      </c>
      <c r="D68" s="18" t="s">
        <v>136</v>
      </c>
      <c r="E68" s="12" t="s">
        <v>2</v>
      </c>
      <c r="F68" s="20">
        <f>F72+F69+F75</f>
        <v>6895000</v>
      </c>
      <c r="G68" s="20">
        <f t="shared" ref="G68:H68" si="14">G72+G69+G75</f>
        <v>1000000</v>
      </c>
      <c r="H68" s="20">
        <f t="shared" si="14"/>
        <v>1000000</v>
      </c>
    </row>
    <row r="69" spans="1:8" s="2" customFormat="1" ht="54.75" customHeight="1" outlineLevel="3" x14ac:dyDescent="0.25">
      <c r="A69" s="31" t="s">
        <v>217</v>
      </c>
      <c r="B69" s="12" t="s">
        <v>57</v>
      </c>
      <c r="C69" s="12" t="s">
        <v>79</v>
      </c>
      <c r="D69" s="18" t="s">
        <v>218</v>
      </c>
      <c r="E69" s="12" t="s">
        <v>2</v>
      </c>
      <c r="F69" s="20">
        <f t="shared" ref="F69:H70" si="15">F70</f>
        <v>695000</v>
      </c>
      <c r="G69" s="20">
        <f t="shared" si="15"/>
        <v>0</v>
      </c>
      <c r="H69" s="20">
        <f t="shared" si="15"/>
        <v>0</v>
      </c>
    </row>
    <row r="70" spans="1:8" s="2" customFormat="1" ht="53.25" customHeight="1" outlineLevel="3" x14ac:dyDescent="0.25">
      <c r="A70" s="11" t="s">
        <v>216</v>
      </c>
      <c r="B70" s="12" t="s">
        <v>57</v>
      </c>
      <c r="C70" s="12" t="s">
        <v>79</v>
      </c>
      <c r="D70" s="18" t="s">
        <v>218</v>
      </c>
      <c r="E70" s="12" t="s">
        <v>72</v>
      </c>
      <c r="F70" s="20">
        <f t="shared" si="15"/>
        <v>695000</v>
      </c>
      <c r="G70" s="20">
        <f t="shared" si="15"/>
        <v>0</v>
      </c>
      <c r="H70" s="20">
        <f t="shared" si="15"/>
        <v>0</v>
      </c>
    </row>
    <row r="71" spans="1:8" s="2" customFormat="1" ht="53.25" customHeight="1" outlineLevel="3" x14ac:dyDescent="0.25">
      <c r="A71" s="31" t="s">
        <v>73</v>
      </c>
      <c r="B71" s="12" t="s">
        <v>57</v>
      </c>
      <c r="C71" s="12" t="s">
        <v>79</v>
      </c>
      <c r="D71" s="18" t="s">
        <v>218</v>
      </c>
      <c r="E71" s="12" t="s">
        <v>6</v>
      </c>
      <c r="F71" s="22">
        <v>695000</v>
      </c>
      <c r="G71" s="22">
        <v>0</v>
      </c>
      <c r="H71" s="22">
        <v>0</v>
      </c>
    </row>
    <row r="72" spans="1:8" s="2" customFormat="1" ht="37.5" customHeight="1" outlineLevel="3" x14ac:dyDescent="0.25">
      <c r="A72" s="31" t="s">
        <v>197</v>
      </c>
      <c r="B72" s="12" t="s">
        <v>57</v>
      </c>
      <c r="C72" s="12" t="s">
        <v>79</v>
      </c>
      <c r="D72" s="18" t="s">
        <v>198</v>
      </c>
      <c r="E72" s="12" t="s">
        <v>2</v>
      </c>
      <c r="F72" s="20">
        <f>F73</f>
        <v>1200000</v>
      </c>
      <c r="G72" s="20">
        <f t="shared" ref="G72:H72" si="16">G73</f>
        <v>1000000</v>
      </c>
      <c r="H72" s="20">
        <f t="shared" si="16"/>
        <v>1000000</v>
      </c>
    </row>
    <row r="73" spans="1:8" s="2" customFormat="1" ht="53.25" customHeight="1" outlineLevel="3" x14ac:dyDescent="0.25">
      <c r="A73" s="31" t="s">
        <v>212</v>
      </c>
      <c r="B73" s="12" t="s">
        <v>57</v>
      </c>
      <c r="C73" s="12" t="s">
        <v>79</v>
      </c>
      <c r="D73" s="18" t="s">
        <v>198</v>
      </c>
      <c r="E73" s="12" t="s">
        <v>72</v>
      </c>
      <c r="F73" s="20">
        <f t="shared" ref="F73:H73" si="17">F74</f>
        <v>1200000</v>
      </c>
      <c r="G73" s="20">
        <f t="shared" si="17"/>
        <v>1000000</v>
      </c>
      <c r="H73" s="20">
        <f t="shared" si="17"/>
        <v>1000000</v>
      </c>
    </row>
    <row r="74" spans="1:8" s="2" customFormat="1" ht="54" customHeight="1" outlineLevel="3" x14ac:dyDescent="0.25">
      <c r="A74" s="31" t="s">
        <v>73</v>
      </c>
      <c r="B74" s="12" t="s">
        <v>57</v>
      </c>
      <c r="C74" s="12" t="s">
        <v>79</v>
      </c>
      <c r="D74" s="18" t="s">
        <v>198</v>
      </c>
      <c r="E74" s="12" t="s">
        <v>6</v>
      </c>
      <c r="F74" s="22">
        <v>1200000</v>
      </c>
      <c r="G74" s="22">
        <v>1000000</v>
      </c>
      <c r="H74" s="22">
        <v>1000000</v>
      </c>
    </row>
    <row r="75" spans="1:8" s="2" customFormat="1" ht="54" customHeight="1" outlineLevel="3" x14ac:dyDescent="0.25">
      <c r="A75" s="32" t="s">
        <v>362</v>
      </c>
      <c r="B75" s="12" t="s">
        <v>57</v>
      </c>
      <c r="C75" s="12" t="s">
        <v>79</v>
      </c>
      <c r="D75" s="25" t="s">
        <v>363</v>
      </c>
      <c r="E75" s="25" t="s">
        <v>2</v>
      </c>
      <c r="F75" s="20">
        <f>F76</f>
        <v>5000000</v>
      </c>
      <c r="G75" s="20">
        <f t="shared" ref="G75:H76" si="18">G76</f>
        <v>0</v>
      </c>
      <c r="H75" s="20">
        <f t="shared" si="18"/>
        <v>0</v>
      </c>
    </row>
    <row r="76" spans="1:8" s="2" customFormat="1" ht="54" customHeight="1" outlineLevel="3" x14ac:dyDescent="0.25">
      <c r="A76" s="32" t="s">
        <v>240</v>
      </c>
      <c r="B76" s="12" t="s">
        <v>57</v>
      </c>
      <c r="C76" s="12" t="s">
        <v>79</v>
      </c>
      <c r="D76" s="25" t="s">
        <v>363</v>
      </c>
      <c r="E76" s="25" t="s">
        <v>72</v>
      </c>
      <c r="F76" s="20">
        <f>F77</f>
        <v>5000000</v>
      </c>
      <c r="G76" s="20">
        <f t="shared" si="18"/>
        <v>0</v>
      </c>
      <c r="H76" s="20">
        <f t="shared" si="18"/>
        <v>0</v>
      </c>
    </row>
    <row r="77" spans="1:8" s="2" customFormat="1" ht="54" customHeight="1" outlineLevel="3" x14ac:dyDescent="0.25">
      <c r="A77" s="32" t="s">
        <v>73</v>
      </c>
      <c r="B77" s="12" t="s">
        <v>57</v>
      </c>
      <c r="C77" s="12" t="s">
        <v>79</v>
      </c>
      <c r="D77" s="25" t="s">
        <v>363</v>
      </c>
      <c r="E77" s="25" t="s">
        <v>6</v>
      </c>
      <c r="F77" s="22">
        <v>5000000</v>
      </c>
      <c r="G77" s="22">
        <v>0</v>
      </c>
      <c r="H77" s="22">
        <v>0</v>
      </c>
    </row>
    <row r="78" spans="1:8" s="2" customFormat="1" ht="72" customHeight="1" outlineLevel="3" x14ac:dyDescent="0.25">
      <c r="A78" s="32" t="s">
        <v>274</v>
      </c>
      <c r="B78" s="12" t="s">
        <v>57</v>
      </c>
      <c r="C78" s="12" t="s">
        <v>79</v>
      </c>
      <c r="D78" s="18" t="s">
        <v>276</v>
      </c>
      <c r="E78" s="12" t="s">
        <v>2</v>
      </c>
      <c r="F78" s="23">
        <f>F79</f>
        <v>150000</v>
      </c>
      <c r="G78" s="23">
        <f t="shared" ref="G78:H78" si="19">G79</f>
        <v>0</v>
      </c>
      <c r="H78" s="23">
        <f t="shared" si="19"/>
        <v>0</v>
      </c>
    </row>
    <row r="79" spans="1:8" s="2" customFormat="1" ht="48.75" customHeight="1" outlineLevel="3" x14ac:dyDescent="0.25">
      <c r="A79" s="33" t="s">
        <v>275</v>
      </c>
      <c r="B79" s="12" t="s">
        <v>57</v>
      </c>
      <c r="C79" s="12" t="s">
        <v>79</v>
      </c>
      <c r="D79" s="18" t="s">
        <v>277</v>
      </c>
      <c r="E79" s="12" t="s">
        <v>2</v>
      </c>
      <c r="F79" s="23">
        <f>F80</f>
        <v>150000</v>
      </c>
      <c r="G79" s="23">
        <f t="shared" ref="G79:H79" si="20">G80</f>
        <v>0</v>
      </c>
      <c r="H79" s="23">
        <f t="shared" si="20"/>
        <v>0</v>
      </c>
    </row>
    <row r="80" spans="1:8" s="2" customFormat="1" ht="36.75" customHeight="1" outlineLevel="3" x14ac:dyDescent="0.25">
      <c r="A80" s="33" t="s">
        <v>240</v>
      </c>
      <c r="B80" s="12" t="s">
        <v>57</v>
      </c>
      <c r="C80" s="12" t="s">
        <v>79</v>
      </c>
      <c r="D80" s="18" t="s">
        <v>277</v>
      </c>
      <c r="E80" s="12" t="s">
        <v>72</v>
      </c>
      <c r="F80" s="23">
        <f>F81</f>
        <v>150000</v>
      </c>
      <c r="G80" s="23">
        <f t="shared" ref="G80:H80" si="21">G81</f>
        <v>0</v>
      </c>
      <c r="H80" s="23">
        <f t="shared" si="21"/>
        <v>0</v>
      </c>
    </row>
    <row r="81" spans="1:8" s="2" customFormat="1" ht="51.75" customHeight="1" outlineLevel="3" x14ac:dyDescent="0.25">
      <c r="A81" s="33" t="s">
        <v>73</v>
      </c>
      <c r="B81" s="12" t="s">
        <v>57</v>
      </c>
      <c r="C81" s="12" t="s">
        <v>79</v>
      </c>
      <c r="D81" s="18" t="s">
        <v>277</v>
      </c>
      <c r="E81" s="12" t="s">
        <v>6</v>
      </c>
      <c r="F81" s="22">
        <v>150000</v>
      </c>
      <c r="G81" s="22">
        <v>0</v>
      </c>
      <c r="H81" s="22">
        <v>0</v>
      </c>
    </row>
    <row r="82" spans="1:8" s="2" customFormat="1" ht="54" customHeight="1" outlineLevel="3" x14ac:dyDescent="0.25">
      <c r="A82" s="34" t="s">
        <v>263</v>
      </c>
      <c r="B82" s="15" t="s">
        <v>57</v>
      </c>
      <c r="C82" s="15" t="s">
        <v>79</v>
      </c>
      <c r="D82" s="25" t="s">
        <v>264</v>
      </c>
      <c r="E82" s="15" t="s">
        <v>2</v>
      </c>
      <c r="F82" s="20">
        <f t="shared" ref="F82:H85" si="22">F83</f>
        <v>10000</v>
      </c>
      <c r="G82" s="20">
        <f t="shared" si="22"/>
        <v>0</v>
      </c>
      <c r="H82" s="20">
        <f t="shared" si="22"/>
        <v>0</v>
      </c>
    </row>
    <row r="83" spans="1:8" s="2" customFormat="1" ht="87" customHeight="1" outlineLevel="3" x14ac:dyDescent="0.25">
      <c r="A83" s="34" t="s">
        <v>265</v>
      </c>
      <c r="B83" s="15" t="s">
        <v>57</v>
      </c>
      <c r="C83" s="15" t="s">
        <v>79</v>
      </c>
      <c r="D83" s="25" t="s">
        <v>266</v>
      </c>
      <c r="E83" s="15" t="s">
        <v>2</v>
      </c>
      <c r="F83" s="20">
        <f t="shared" si="22"/>
        <v>10000</v>
      </c>
      <c r="G83" s="20">
        <f t="shared" si="22"/>
        <v>0</v>
      </c>
      <c r="H83" s="20">
        <f t="shared" si="22"/>
        <v>0</v>
      </c>
    </row>
    <row r="84" spans="1:8" s="2" customFormat="1" ht="39" customHeight="1" outlineLevel="3" x14ac:dyDescent="0.25">
      <c r="A84" s="34" t="s">
        <v>267</v>
      </c>
      <c r="B84" s="15" t="s">
        <v>57</v>
      </c>
      <c r="C84" s="15" t="s">
        <v>79</v>
      </c>
      <c r="D84" s="25" t="s">
        <v>268</v>
      </c>
      <c r="E84" s="15" t="s">
        <v>2</v>
      </c>
      <c r="F84" s="20">
        <f t="shared" si="22"/>
        <v>10000</v>
      </c>
      <c r="G84" s="20">
        <f t="shared" si="22"/>
        <v>0</v>
      </c>
      <c r="H84" s="20">
        <f t="shared" si="22"/>
        <v>0</v>
      </c>
    </row>
    <row r="85" spans="1:8" s="2" customFormat="1" ht="59.25" customHeight="1" outlineLevel="3" x14ac:dyDescent="0.25">
      <c r="A85" s="34" t="s">
        <v>216</v>
      </c>
      <c r="B85" s="15" t="s">
        <v>57</v>
      </c>
      <c r="C85" s="15" t="s">
        <v>79</v>
      </c>
      <c r="D85" s="25" t="s">
        <v>268</v>
      </c>
      <c r="E85" s="15" t="s">
        <v>72</v>
      </c>
      <c r="F85" s="20">
        <f t="shared" si="22"/>
        <v>10000</v>
      </c>
      <c r="G85" s="20">
        <f t="shared" si="22"/>
        <v>0</v>
      </c>
      <c r="H85" s="20">
        <f t="shared" si="22"/>
        <v>0</v>
      </c>
    </row>
    <row r="86" spans="1:8" s="2" customFormat="1" ht="54.75" customHeight="1" outlineLevel="3" x14ac:dyDescent="0.25">
      <c r="A86" s="34" t="s">
        <v>73</v>
      </c>
      <c r="B86" s="15" t="s">
        <v>57</v>
      </c>
      <c r="C86" s="15" t="s">
        <v>79</v>
      </c>
      <c r="D86" s="25" t="s">
        <v>268</v>
      </c>
      <c r="E86" s="15" t="s">
        <v>6</v>
      </c>
      <c r="F86" s="22">
        <v>10000</v>
      </c>
      <c r="G86" s="22">
        <v>0</v>
      </c>
      <c r="H86" s="22">
        <v>0</v>
      </c>
    </row>
    <row r="87" spans="1:8" s="2" customFormat="1" ht="52.5" customHeight="1" outlineLevel="2" x14ac:dyDescent="0.25">
      <c r="A87" s="14" t="s">
        <v>4</v>
      </c>
      <c r="B87" s="12" t="s">
        <v>57</v>
      </c>
      <c r="C87" s="12" t="s">
        <v>79</v>
      </c>
      <c r="D87" s="18" t="s">
        <v>61</v>
      </c>
      <c r="E87" s="12" t="s">
        <v>2</v>
      </c>
      <c r="F87" s="20">
        <f>F88</f>
        <v>124249340</v>
      </c>
      <c r="G87" s="20">
        <f>G88</f>
        <v>121433622</v>
      </c>
      <c r="H87" s="20">
        <f>H88</f>
        <v>116286855</v>
      </c>
    </row>
    <row r="88" spans="1:8" s="2" customFormat="1" ht="53.25" customHeight="1" outlineLevel="2" x14ac:dyDescent="0.25">
      <c r="A88" s="14" t="s">
        <v>62</v>
      </c>
      <c r="B88" s="12" t="s">
        <v>57</v>
      </c>
      <c r="C88" s="12" t="s">
        <v>79</v>
      </c>
      <c r="D88" s="18" t="s">
        <v>63</v>
      </c>
      <c r="E88" s="12" t="s">
        <v>2</v>
      </c>
      <c r="F88" s="20">
        <f>F89+F97+F100+F112+F117+F94+F107+F122</f>
        <v>124249340</v>
      </c>
      <c r="G88" s="20">
        <f>G89+G97+G100+G112+G117+G94+G107+G122</f>
        <v>121433622</v>
      </c>
      <c r="H88" s="20">
        <f>H89+H97+H100+H112+H117+H94+H107+H122</f>
        <v>116286855</v>
      </c>
    </row>
    <row r="89" spans="1:8" s="2" customFormat="1" ht="73.5" customHeight="1" outlineLevel="2" x14ac:dyDescent="0.25">
      <c r="A89" s="11" t="s">
        <v>211</v>
      </c>
      <c r="B89" s="12" t="s">
        <v>57</v>
      </c>
      <c r="C89" s="12" t="s">
        <v>79</v>
      </c>
      <c r="D89" s="18" t="s">
        <v>69</v>
      </c>
      <c r="E89" s="21" t="s">
        <v>2</v>
      </c>
      <c r="F89" s="20">
        <f>F90+F92</f>
        <v>54629320</v>
      </c>
      <c r="G89" s="20">
        <f>G90+G92</f>
        <v>54329320</v>
      </c>
      <c r="H89" s="20">
        <f>H90+H92</f>
        <v>54329320</v>
      </c>
    </row>
    <row r="90" spans="1:8" s="2" customFormat="1" ht="106.5" customHeight="1" outlineLevel="2" x14ac:dyDescent="0.25">
      <c r="A90" s="11" t="s">
        <v>163</v>
      </c>
      <c r="B90" s="12" t="s">
        <v>57</v>
      </c>
      <c r="C90" s="12" t="s">
        <v>79</v>
      </c>
      <c r="D90" s="18" t="s">
        <v>69</v>
      </c>
      <c r="E90" s="21" t="s">
        <v>65</v>
      </c>
      <c r="F90" s="20">
        <f>F91</f>
        <v>54441550</v>
      </c>
      <c r="G90" s="20">
        <f>G91</f>
        <v>54141550</v>
      </c>
      <c r="H90" s="20">
        <f>H91</f>
        <v>54141550</v>
      </c>
    </row>
    <row r="91" spans="1:8" s="2" customFormat="1" ht="53.25" customHeight="1" outlineLevel="2" x14ac:dyDescent="0.25">
      <c r="A91" s="11" t="s">
        <v>164</v>
      </c>
      <c r="B91" s="12" t="s">
        <v>57</v>
      </c>
      <c r="C91" s="12" t="s">
        <v>79</v>
      </c>
      <c r="D91" s="18" t="s">
        <v>69</v>
      </c>
      <c r="E91" s="21" t="s">
        <v>5</v>
      </c>
      <c r="F91" s="22">
        <v>54441550</v>
      </c>
      <c r="G91" s="22">
        <v>54141550</v>
      </c>
      <c r="H91" s="22">
        <v>54141550</v>
      </c>
    </row>
    <row r="92" spans="1:8" s="2" customFormat="1" ht="26.25" customHeight="1" outlineLevel="1" x14ac:dyDescent="0.25">
      <c r="A92" s="14" t="s">
        <v>75</v>
      </c>
      <c r="B92" s="12" t="s">
        <v>57</v>
      </c>
      <c r="C92" s="12" t="s">
        <v>79</v>
      </c>
      <c r="D92" s="18" t="s">
        <v>69</v>
      </c>
      <c r="E92" s="12" t="s">
        <v>76</v>
      </c>
      <c r="F92" s="20">
        <f>F93</f>
        <v>187770</v>
      </c>
      <c r="G92" s="20">
        <f>G93</f>
        <v>187770</v>
      </c>
      <c r="H92" s="20">
        <f>H93</f>
        <v>187770</v>
      </c>
    </row>
    <row r="93" spans="1:8" s="2" customFormat="1" ht="31.5" customHeight="1" outlineLevel="1" x14ac:dyDescent="0.25">
      <c r="A93" s="11" t="s">
        <v>9</v>
      </c>
      <c r="B93" s="12" t="s">
        <v>57</v>
      </c>
      <c r="C93" s="12" t="s">
        <v>79</v>
      </c>
      <c r="D93" s="18" t="s">
        <v>69</v>
      </c>
      <c r="E93" s="12" t="s">
        <v>10</v>
      </c>
      <c r="F93" s="22">
        <v>187770</v>
      </c>
      <c r="G93" s="22">
        <v>187770</v>
      </c>
      <c r="H93" s="22">
        <v>187770</v>
      </c>
    </row>
    <row r="94" spans="1:8" s="2" customFormat="1" ht="106.5" customHeight="1" outlineLevel="1" x14ac:dyDescent="0.25">
      <c r="A94" s="11" t="s">
        <v>214</v>
      </c>
      <c r="B94" s="12" t="s">
        <v>57</v>
      </c>
      <c r="C94" s="12" t="s">
        <v>79</v>
      </c>
      <c r="D94" s="18" t="s">
        <v>215</v>
      </c>
      <c r="E94" s="12" t="s">
        <v>2</v>
      </c>
      <c r="F94" s="20">
        <f>F95</f>
        <v>3605560</v>
      </c>
      <c r="G94" s="20">
        <f t="shared" ref="G94:H94" si="23">G95</f>
        <v>3605560</v>
      </c>
      <c r="H94" s="20">
        <f t="shared" si="23"/>
        <v>3605560</v>
      </c>
    </row>
    <row r="95" spans="1:8" s="2" customFormat="1" ht="106.5" customHeight="1" outlineLevel="1" x14ac:dyDescent="0.25">
      <c r="A95" s="11" t="s">
        <v>163</v>
      </c>
      <c r="B95" s="12" t="s">
        <v>57</v>
      </c>
      <c r="C95" s="12" t="s">
        <v>79</v>
      </c>
      <c r="D95" s="18" t="s">
        <v>215</v>
      </c>
      <c r="E95" s="12" t="s">
        <v>65</v>
      </c>
      <c r="F95" s="20">
        <f>F96</f>
        <v>3605560</v>
      </c>
      <c r="G95" s="20">
        <f t="shared" ref="G95:H95" si="24">G96</f>
        <v>3605560</v>
      </c>
      <c r="H95" s="20">
        <f t="shared" si="24"/>
        <v>3605560</v>
      </c>
    </row>
    <row r="96" spans="1:8" s="2" customFormat="1" ht="52.5" customHeight="1" outlineLevel="1" x14ac:dyDescent="0.25">
      <c r="A96" s="11" t="s">
        <v>164</v>
      </c>
      <c r="B96" s="12" t="s">
        <v>57</v>
      </c>
      <c r="C96" s="12" t="s">
        <v>79</v>
      </c>
      <c r="D96" s="18" t="s">
        <v>215</v>
      </c>
      <c r="E96" s="12" t="s">
        <v>5</v>
      </c>
      <c r="F96" s="22">
        <v>3605560</v>
      </c>
      <c r="G96" s="22">
        <v>3605560</v>
      </c>
      <c r="H96" s="22">
        <v>3605560</v>
      </c>
    </row>
    <row r="97" spans="1:8" s="2" customFormat="1" ht="42.75" customHeight="1" outlineLevel="1" x14ac:dyDescent="0.25">
      <c r="A97" s="11" t="s">
        <v>18</v>
      </c>
      <c r="B97" s="12" t="s">
        <v>57</v>
      </c>
      <c r="C97" s="12" t="s">
        <v>79</v>
      </c>
      <c r="D97" s="18" t="s">
        <v>86</v>
      </c>
      <c r="E97" s="12" t="s">
        <v>2</v>
      </c>
      <c r="F97" s="20">
        <f>F98</f>
        <v>2249014</v>
      </c>
      <c r="G97" s="20">
        <f t="shared" ref="G97:H97" si="25">G98</f>
        <v>2321413</v>
      </c>
      <c r="H97" s="20">
        <f t="shared" si="25"/>
        <v>2396708</v>
      </c>
    </row>
    <row r="98" spans="1:8" s="2" customFormat="1" ht="102.75" customHeight="1" outlineLevel="1" x14ac:dyDescent="0.25">
      <c r="A98" s="11" t="s">
        <v>163</v>
      </c>
      <c r="B98" s="12" t="s">
        <v>57</v>
      </c>
      <c r="C98" s="12" t="s">
        <v>79</v>
      </c>
      <c r="D98" s="18" t="s">
        <v>86</v>
      </c>
      <c r="E98" s="12" t="s">
        <v>65</v>
      </c>
      <c r="F98" s="20">
        <f>F99</f>
        <v>2249014</v>
      </c>
      <c r="G98" s="20">
        <f t="shared" ref="G98:H98" si="26">G99</f>
        <v>2321413</v>
      </c>
      <c r="H98" s="20">
        <f t="shared" si="26"/>
        <v>2396708</v>
      </c>
    </row>
    <row r="99" spans="1:8" s="2" customFormat="1" ht="54" customHeight="1" outlineLevel="1" x14ac:dyDescent="0.25">
      <c r="A99" s="11" t="s">
        <v>164</v>
      </c>
      <c r="B99" s="12" t="s">
        <v>57</v>
      </c>
      <c r="C99" s="12" t="s">
        <v>79</v>
      </c>
      <c r="D99" s="18" t="s">
        <v>86</v>
      </c>
      <c r="E99" s="12" t="s">
        <v>5</v>
      </c>
      <c r="F99" s="22">
        <v>2249014</v>
      </c>
      <c r="G99" s="22">
        <v>2321413</v>
      </c>
      <c r="H99" s="22">
        <v>2396708</v>
      </c>
    </row>
    <row r="100" spans="1:8" s="2" customFormat="1" ht="85.5" customHeight="1" outlineLevel="4" x14ac:dyDescent="0.25">
      <c r="A100" s="11" t="s">
        <v>278</v>
      </c>
      <c r="B100" s="12" t="s">
        <v>57</v>
      </c>
      <c r="C100" s="12" t="s">
        <v>79</v>
      </c>
      <c r="D100" s="18" t="s">
        <v>85</v>
      </c>
      <c r="E100" s="21" t="s">
        <v>2</v>
      </c>
      <c r="F100" s="20">
        <f>F101+F103+F105</f>
        <v>58207149</v>
      </c>
      <c r="G100" s="20">
        <f>G101+G103+G105</f>
        <v>55399301</v>
      </c>
      <c r="H100" s="20">
        <f>H101+H103+H105</f>
        <v>49948716</v>
      </c>
    </row>
    <row r="101" spans="1:8" s="2" customFormat="1" ht="108.75" customHeight="1" outlineLevel="4" x14ac:dyDescent="0.25">
      <c r="A101" s="11" t="s">
        <v>163</v>
      </c>
      <c r="B101" s="12" t="s">
        <v>57</v>
      </c>
      <c r="C101" s="12" t="s">
        <v>79</v>
      </c>
      <c r="D101" s="18" t="s">
        <v>85</v>
      </c>
      <c r="E101" s="12" t="s">
        <v>65</v>
      </c>
      <c r="F101" s="20">
        <f>F102</f>
        <v>39481231</v>
      </c>
      <c r="G101" s="20">
        <f t="shared" ref="G101:H101" si="27">G102</f>
        <v>39458031</v>
      </c>
      <c r="H101" s="20">
        <f t="shared" si="27"/>
        <v>39458031</v>
      </c>
    </row>
    <row r="102" spans="1:8" s="2" customFormat="1" ht="33" customHeight="1" outlineLevel="4" x14ac:dyDescent="0.25">
      <c r="A102" s="11" t="s">
        <v>16</v>
      </c>
      <c r="B102" s="12" t="s">
        <v>57</v>
      </c>
      <c r="C102" s="12" t="s">
        <v>79</v>
      </c>
      <c r="D102" s="18" t="s">
        <v>85</v>
      </c>
      <c r="E102" s="12" t="s">
        <v>17</v>
      </c>
      <c r="F102" s="22">
        <v>39481231</v>
      </c>
      <c r="G102" s="22">
        <v>39458031</v>
      </c>
      <c r="H102" s="22">
        <v>39458031</v>
      </c>
    </row>
    <row r="103" spans="1:8" s="2" customFormat="1" ht="38.25" customHeight="1" outlineLevel="4" x14ac:dyDescent="0.25">
      <c r="A103" s="11" t="s">
        <v>212</v>
      </c>
      <c r="B103" s="12" t="s">
        <v>57</v>
      </c>
      <c r="C103" s="12" t="s">
        <v>79</v>
      </c>
      <c r="D103" s="18" t="s">
        <v>85</v>
      </c>
      <c r="E103" s="12" t="s">
        <v>72</v>
      </c>
      <c r="F103" s="20">
        <f>F104</f>
        <v>18441905</v>
      </c>
      <c r="G103" s="20">
        <f t="shared" ref="G103:H103" si="28">G104</f>
        <v>15657257</v>
      </c>
      <c r="H103" s="20">
        <f t="shared" si="28"/>
        <v>10206672</v>
      </c>
    </row>
    <row r="104" spans="1:8" s="2" customFormat="1" ht="54.75" customHeight="1" outlineLevel="4" x14ac:dyDescent="0.25">
      <c r="A104" s="11" t="s">
        <v>73</v>
      </c>
      <c r="B104" s="12" t="s">
        <v>57</v>
      </c>
      <c r="C104" s="12" t="s">
        <v>79</v>
      </c>
      <c r="D104" s="18" t="s">
        <v>85</v>
      </c>
      <c r="E104" s="12" t="s">
        <v>6</v>
      </c>
      <c r="F104" s="22">
        <v>18441905</v>
      </c>
      <c r="G104" s="22">
        <v>15657257</v>
      </c>
      <c r="H104" s="22">
        <v>10206672</v>
      </c>
    </row>
    <row r="105" spans="1:8" s="2" customFormat="1" ht="24.75" customHeight="1" outlineLevel="4" x14ac:dyDescent="0.25">
      <c r="A105" s="14" t="s">
        <v>75</v>
      </c>
      <c r="B105" s="12" t="s">
        <v>57</v>
      </c>
      <c r="C105" s="12" t="s">
        <v>79</v>
      </c>
      <c r="D105" s="18" t="s">
        <v>85</v>
      </c>
      <c r="E105" s="12" t="s">
        <v>76</v>
      </c>
      <c r="F105" s="20">
        <f>F106</f>
        <v>284013</v>
      </c>
      <c r="G105" s="20">
        <f t="shared" ref="G105:H105" si="29">G106</f>
        <v>284013</v>
      </c>
      <c r="H105" s="20">
        <f t="shared" si="29"/>
        <v>284013</v>
      </c>
    </row>
    <row r="106" spans="1:8" s="2" customFormat="1" ht="26.25" customHeight="1" outlineLevel="4" x14ac:dyDescent="0.25">
      <c r="A106" s="11" t="s">
        <v>9</v>
      </c>
      <c r="B106" s="12" t="s">
        <v>57</v>
      </c>
      <c r="C106" s="12" t="s">
        <v>79</v>
      </c>
      <c r="D106" s="18" t="s">
        <v>85</v>
      </c>
      <c r="E106" s="12" t="s">
        <v>10</v>
      </c>
      <c r="F106" s="22">
        <v>284013</v>
      </c>
      <c r="G106" s="22">
        <v>284013</v>
      </c>
      <c r="H106" s="22">
        <v>284013</v>
      </c>
    </row>
    <row r="107" spans="1:8" s="2" customFormat="1" ht="58.5" customHeight="1" outlineLevel="4" x14ac:dyDescent="0.25">
      <c r="A107" s="11" t="s">
        <v>219</v>
      </c>
      <c r="B107" s="12" t="s">
        <v>57</v>
      </c>
      <c r="C107" s="12" t="s">
        <v>79</v>
      </c>
      <c r="D107" s="18" t="s">
        <v>223</v>
      </c>
      <c r="E107" s="21" t="s">
        <v>2</v>
      </c>
      <c r="F107" s="20">
        <f>F108+F110</f>
        <v>2324550</v>
      </c>
      <c r="G107" s="20">
        <f>G108+G110</f>
        <v>2417532</v>
      </c>
      <c r="H107" s="20">
        <f>H108+H110</f>
        <v>2514234</v>
      </c>
    </row>
    <row r="108" spans="1:8" s="2" customFormat="1" ht="109.5" customHeight="1" outlineLevel="4" x14ac:dyDescent="0.25">
      <c r="A108" s="31" t="s">
        <v>163</v>
      </c>
      <c r="B108" s="12" t="s">
        <v>57</v>
      </c>
      <c r="C108" s="12" t="s">
        <v>79</v>
      </c>
      <c r="D108" s="18" t="s">
        <v>223</v>
      </c>
      <c r="E108" s="21" t="s">
        <v>65</v>
      </c>
      <c r="F108" s="20">
        <f>F109</f>
        <v>2314550</v>
      </c>
      <c r="G108" s="20">
        <f t="shared" ref="G108:H108" si="30">G109</f>
        <v>2407532</v>
      </c>
      <c r="H108" s="20">
        <f t="shared" si="30"/>
        <v>2504234</v>
      </c>
    </row>
    <row r="109" spans="1:8" s="2" customFormat="1" ht="51.75" customHeight="1" outlineLevel="4" x14ac:dyDescent="0.25">
      <c r="A109" s="31" t="s">
        <v>220</v>
      </c>
      <c r="B109" s="12" t="s">
        <v>57</v>
      </c>
      <c r="C109" s="12" t="s">
        <v>79</v>
      </c>
      <c r="D109" s="18" t="s">
        <v>223</v>
      </c>
      <c r="E109" s="21" t="s">
        <v>5</v>
      </c>
      <c r="F109" s="22">
        <v>2314550</v>
      </c>
      <c r="G109" s="22">
        <v>2407532</v>
      </c>
      <c r="H109" s="22">
        <v>2504234</v>
      </c>
    </row>
    <row r="110" spans="1:8" s="2" customFormat="1" ht="46.5" customHeight="1" outlineLevel="4" x14ac:dyDescent="0.25">
      <c r="A110" s="11" t="s">
        <v>212</v>
      </c>
      <c r="B110" s="12" t="s">
        <v>57</v>
      </c>
      <c r="C110" s="12" t="s">
        <v>79</v>
      </c>
      <c r="D110" s="18" t="s">
        <v>223</v>
      </c>
      <c r="E110" s="21" t="s">
        <v>72</v>
      </c>
      <c r="F110" s="20">
        <f>F111</f>
        <v>10000</v>
      </c>
      <c r="G110" s="20">
        <f t="shared" ref="G110:H110" si="31">G111</f>
        <v>10000</v>
      </c>
      <c r="H110" s="20">
        <f t="shared" si="31"/>
        <v>10000</v>
      </c>
    </row>
    <row r="111" spans="1:8" s="2" customFormat="1" ht="55.5" customHeight="1" outlineLevel="4" x14ac:dyDescent="0.25">
      <c r="A111" s="11" t="s">
        <v>73</v>
      </c>
      <c r="B111" s="12" t="s">
        <v>57</v>
      </c>
      <c r="C111" s="12" t="s">
        <v>79</v>
      </c>
      <c r="D111" s="18" t="s">
        <v>223</v>
      </c>
      <c r="E111" s="21" t="s">
        <v>6</v>
      </c>
      <c r="F111" s="22">
        <v>10000</v>
      </c>
      <c r="G111" s="22">
        <v>10000</v>
      </c>
      <c r="H111" s="22">
        <v>10000</v>
      </c>
    </row>
    <row r="112" spans="1:8" s="2" customFormat="1" ht="54" customHeight="1" outlineLevel="4" x14ac:dyDescent="0.25">
      <c r="A112" s="11" t="s">
        <v>221</v>
      </c>
      <c r="B112" s="12" t="s">
        <v>57</v>
      </c>
      <c r="C112" s="12" t="s">
        <v>79</v>
      </c>
      <c r="D112" s="18" t="s">
        <v>224</v>
      </c>
      <c r="E112" s="21" t="s">
        <v>2</v>
      </c>
      <c r="F112" s="20">
        <f>F113+F115</f>
        <v>1541161</v>
      </c>
      <c r="G112" s="20">
        <f t="shared" ref="G112:H112" si="32">G113+G115</f>
        <v>1602806</v>
      </c>
      <c r="H112" s="20">
        <f t="shared" si="32"/>
        <v>1666919</v>
      </c>
    </row>
    <row r="113" spans="1:8" s="2" customFormat="1" ht="72.75" customHeight="1" outlineLevel="4" x14ac:dyDescent="0.25">
      <c r="A113" s="31" t="s">
        <v>222</v>
      </c>
      <c r="B113" s="12" t="s">
        <v>57</v>
      </c>
      <c r="C113" s="12" t="s">
        <v>79</v>
      </c>
      <c r="D113" s="18" t="s">
        <v>224</v>
      </c>
      <c r="E113" s="21" t="s">
        <v>65</v>
      </c>
      <c r="F113" s="20">
        <f>F114</f>
        <v>1531161</v>
      </c>
      <c r="G113" s="20">
        <f>G114</f>
        <v>1592806</v>
      </c>
      <c r="H113" s="20">
        <f>H114</f>
        <v>1656919</v>
      </c>
    </row>
    <row r="114" spans="1:8" s="2" customFormat="1" ht="54" customHeight="1" outlineLevel="4" x14ac:dyDescent="0.25">
      <c r="A114" s="31" t="s">
        <v>220</v>
      </c>
      <c r="B114" s="12" t="s">
        <v>57</v>
      </c>
      <c r="C114" s="12" t="s">
        <v>79</v>
      </c>
      <c r="D114" s="18" t="s">
        <v>224</v>
      </c>
      <c r="E114" s="21" t="s">
        <v>5</v>
      </c>
      <c r="F114" s="22">
        <v>1531161</v>
      </c>
      <c r="G114" s="22">
        <v>1592806</v>
      </c>
      <c r="H114" s="22">
        <v>1656919</v>
      </c>
    </row>
    <row r="115" spans="1:8" s="2" customFormat="1" ht="54" customHeight="1" outlineLevel="4" x14ac:dyDescent="0.25">
      <c r="A115" s="11" t="s">
        <v>212</v>
      </c>
      <c r="B115" s="12" t="s">
        <v>57</v>
      </c>
      <c r="C115" s="12" t="s">
        <v>79</v>
      </c>
      <c r="D115" s="18" t="s">
        <v>224</v>
      </c>
      <c r="E115" s="21" t="s">
        <v>72</v>
      </c>
      <c r="F115" s="20">
        <f>F116</f>
        <v>10000</v>
      </c>
      <c r="G115" s="20">
        <f t="shared" ref="G115:H115" si="33">G116</f>
        <v>10000</v>
      </c>
      <c r="H115" s="20">
        <f t="shared" si="33"/>
        <v>10000</v>
      </c>
    </row>
    <row r="116" spans="1:8" s="2" customFormat="1" ht="54" customHeight="1" outlineLevel="4" x14ac:dyDescent="0.25">
      <c r="A116" s="11" t="s">
        <v>73</v>
      </c>
      <c r="B116" s="12" t="s">
        <v>57</v>
      </c>
      <c r="C116" s="12" t="s">
        <v>79</v>
      </c>
      <c r="D116" s="18" t="s">
        <v>224</v>
      </c>
      <c r="E116" s="21" t="s">
        <v>6</v>
      </c>
      <c r="F116" s="22">
        <v>10000</v>
      </c>
      <c r="G116" s="22">
        <v>10000</v>
      </c>
      <c r="H116" s="22">
        <v>10000</v>
      </c>
    </row>
    <row r="117" spans="1:8" s="2" customFormat="1" ht="90.75" customHeight="1" outlineLevel="4" x14ac:dyDescent="0.25">
      <c r="A117" s="11" t="s">
        <v>15</v>
      </c>
      <c r="B117" s="12" t="s">
        <v>57</v>
      </c>
      <c r="C117" s="12" t="s">
        <v>79</v>
      </c>
      <c r="D117" s="18" t="s">
        <v>87</v>
      </c>
      <c r="E117" s="12" t="s">
        <v>2</v>
      </c>
      <c r="F117" s="20">
        <f>F118+F120</f>
        <v>1307298</v>
      </c>
      <c r="G117" s="20">
        <f>G118+G120</f>
        <v>1356990</v>
      </c>
      <c r="H117" s="20">
        <f>H118+H120</f>
        <v>1408670</v>
      </c>
    </row>
    <row r="118" spans="1:8" s="2" customFormat="1" ht="101.25" customHeight="1" outlineLevel="4" x14ac:dyDescent="0.25">
      <c r="A118" s="11" t="s">
        <v>163</v>
      </c>
      <c r="B118" s="12" t="s">
        <v>57</v>
      </c>
      <c r="C118" s="12" t="s">
        <v>79</v>
      </c>
      <c r="D118" s="18" t="s">
        <v>87</v>
      </c>
      <c r="E118" s="21" t="s">
        <v>65</v>
      </c>
      <c r="F118" s="20">
        <f>F119</f>
        <v>1187298</v>
      </c>
      <c r="G118" s="20">
        <f>G119</f>
        <v>1236990</v>
      </c>
      <c r="H118" s="20">
        <f>H119</f>
        <v>1288670</v>
      </c>
    </row>
    <row r="119" spans="1:8" s="2" customFormat="1" ht="51" customHeight="1" outlineLevel="4" x14ac:dyDescent="0.25">
      <c r="A119" s="11" t="s">
        <v>164</v>
      </c>
      <c r="B119" s="12" t="s">
        <v>57</v>
      </c>
      <c r="C119" s="12" t="s">
        <v>79</v>
      </c>
      <c r="D119" s="18" t="s">
        <v>87</v>
      </c>
      <c r="E119" s="21" t="s">
        <v>5</v>
      </c>
      <c r="F119" s="22">
        <v>1187298</v>
      </c>
      <c r="G119" s="22">
        <v>1236990</v>
      </c>
      <c r="H119" s="22">
        <v>1288670</v>
      </c>
    </row>
    <row r="120" spans="1:8" s="2" customFormat="1" ht="39.75" customHeight="1" outlineLevel="4" x14ac:dyDescent="0.25">
      <c r="A120" s="11" t="s">
        <v>212</v>
      </c>
      <c r="B120" s="12" t="s">
        <v>57</v>
      </c>
      <c r="C120" s="12" t="s">
        <v>79</v>
      </c>
      <c r="D120" s="18" t="s">
        <v>87</v>
      </c>
      <c r="E120" s="21" t="s">
        <v>72</v>
      </c>
      <c r="F120" s="20">
        <f>F121</f>
        <v>120000</v>
      </c>
      <c r="G120" s="20">
        <f>G121</f>
        <v>120000</v>
      </c>
      <c r="H120" s="20">
        <f>H121</f>
        <v>120000</v>
      </c>
    </row>
    <row r="121" spans="1:8" s="2" customFormat="1" ht="58.5" customHeight="1" outlineLevel="4" x14ac:dyDescent="0.25">
      <c r="A121" s="11" t="s">
        <v>73</v>
      </c>
      <c r="B121" s="12" t="s">
        <v>57</v>
      </c>
      <c r="C121" s="12" t="s">
        <v>79</v>
      </c>
      <c r="D121" s="18" t="s">
        <v>87</v>
      </c>
      <c r="E121" s="21" t="s">
        <v>6</v>
      </c>
      <c r="F121" s="22">
        <v>120000</v>
      </c>
      <c r="G121" s="22">
        <v>120000</v>
      </c>
      <c r="H121" s="22">
        <v>120000</v>
      </c>
    </row>
    <row r="122" spans="1:8" s="2" customFormat="1" ht="91.5" customHeight="1" outlineLevel="4" x14ac:dyDescent="0.25">
      <c r="A122" s="34" t="s">
        <v>241</v>
      </c>
      <c r="B122" s="15" t="s">
        <v>57</v>
      </c>
      <c r="C122" s="15" t="s">
        <v>79</v>
      </c>
      <c r="D122" s="25" t="s">
        <v>243</v>
      </c>
      <c r="E122" s="15" t="s">
        <v>2</v>
      </c>
      <c r="F122" s="20">
        <f t="shared" ref="F122:H123" si="34">F123</f>
        <v>385288</v>
      </c>
      <c r="G122" s="20">
        <f t="shared" si="34"/>
        <v>400700</v>
      </c>
      <c r="H122" s="20">
        <f t="shared" si="34"/>
        <v>416728</v>
      </c>
    </row>
    <row r="123" spans="1:8" s="2" customFormat="1" ht="106.5" customHeight="1" outlineLevel="4" x14ac:dyDescent="0.25">
      <c r="A123" s="34" t="s">
        <v>163</v>
      </c>
      <c r="B123" s="15" t="s">
        <v>57</v>
      </c>
      <c r="C123" s="15" t="s">
        <v>79</v>
      </c>
      <c r="D123" s="25" t="s">
        <v>243</v>
      </c>
      <c r="E123" s="36" t="s">
        <v>65</v>
      </c>
      <c r="F123" s="20">
        <f t="shared" si="34"/>
        <v>385288</v>
      </c>
      <c r="G123" s="20">
        <f t="shared" si="34"/>
        <v>400700</v>
      </c>
      <c r="H123" s="20">
        <f t="shared" si="34"/>
        <v>416728</v>
      </c>
    </row>
    <row r="124" spans="1:8" s="2" customFormat="1" ht="59.25" customHeight="1" outlineLevel="4" x14ac:dyDescent="0.25">
      <c r="A124" s="34" t="s">
        <v>242</v>
      </c>
      <c r="B124" s="15" t="s">
        <v>57</v>
      </c>
      <c r="C124" s="15" t="s">
        <v>79</v>
      </c>
      <c r="D124" s="25" t="s">
        <v>243</v>
      </c>
      <c r="E124" s="36" t="s">
        <v>5</v>
      </c>
      <c r="F124" s="22">
        <v>385288</v>
      </c>
      <c r="G124" s="22">
        <v>400700</v>
      </c>
      <c r="H124" s="22">
        <v>416728</v>
      </c>
    </row>
    <row r="125" spans="1:8" s="2" customFormat="1" ht="26.25" customHeight="1" outlineLevel="4" x14ac:dyDescent="0.25">
      <c r="A125" s="11" t="s">
        <v>204</v>
      </c>
      <c r="B125" s="15" t="s">
        <v>60</v>
      </c>
      <c r="C125" s="15" t="s">
        <v>58</v>
      </c>
      <c r="D125" s="25" t="s">
        <v>59</v>
      </c>
      <c r="E125" s="36" t="s">
        <v>2</v>
      </c>
      <c r="F125" s="20">
        <f t="shared" ref="F125:H130" si="35">F126</f>
        <v>765195</v>
      </c>
      <c r="G125" s="20">
        <f t="shared" si="35"/>
        <v>792525</v>
      </c>
      <c r="H125" s="20">
        <f t="shared" si="35"/>
        <v>792525</v>
      </c>
    </row>
    <row r="126" spans="1:8" s="2" customFormat="1" ht="40.5" customHeight="1" outlineLevel="4" x14ac:dyDescent="0.25">
      <c r="A126" s="11" t="s">
        <v>205</v>
      </c>
      <c r="B126" s="12" t="s">
        <v>60</v>
      </c>
      <c r="C126" s="12" t="s">
        <v>67</v>
      </c>
      <c r="D126" s="18" t="s">
        <v>59</v>
      </c>
      <c r="E126" s="21" t="s">
        <v>2</v>
      </c>
      <c r="F126" s="20">
        <f t="shared" si="35"/>
        <v>765195</v>
      </c>
      <c r="G126" s="20">
        <f t="shared" si="35"/>
        <v>792525</v>
      </c>
      <c r="H126" s="20">
        <f t="shared" si="35"/>
        <v>792525</v>
      </c>
    </row>
    <row r="127" spans="1:8" s="2" customFormat="1" ht="54" customHeight="1" outlineLevel="4" x14ac:dyDescent="0.25">
      <c r="A127" s="37" t="s">
        <v>4</v>
      </c>
      <c r="B127" s="12" t="s">
        <v>60</v>
      </c>
      <c r="C127" s="12" t="s">
        <v>67</v>
      </c>
      <c r="D127" s="18" t="s">
        <v>61</v>
      </c>
      <c r="E127" s="12" t="s">
        <v>2</v>
      </c>
      <c r="F127" s="20">
        <f t="shared" si="35"/>
        <v>765195</v>
      </c>
      <c r="G127" s="20">
        <f t="shared" si="35"/>
        <v>792525</v>
      </c>
      <c r="H127" s="20">
        <f t="shared" si="35"/>
        <v>792525</v>
      </c>
    </row>
    <row r="128" spans="1:8" s="2" customFormat="1" ht="57.75" customHeight="1" outlineLevel="4" x14ac:dyDescent="0.25">
      <c r="A128" s="37" t="s">
        <v>62</v>
      </c>
      <c r="B128" s="12" t="s">
        <v>60</v>
      </c>
      <c r="C128" s="12" t="s">
        <v>67</v>
      </c>
      <c r="D128" s="18" t="s">
        <v>63</v>
      </c>
      <c r="E128" s="12" t="s">
        <v>2</v>
      </c>
      <c r="F128" s="20">
        <f t="shared" si="35"/>
        <v>765195</v>
      </c>
      <c r="G128" s="20">
        <f t="shared" si="35"/>
        <v>792525</v>
      </c>
      <c r="H128" s="20">
        <f t="shared" si="35"/>
        <v>792525</v>
      </c>
    </row>
    <row r="129" spans="1:9" s="2" customFormat="1" ht="54.75" customHeight="1" outlineLevel="4" x14ac:dyDescent="0.25">
      <c r="A129" s="11" t="s">
        <v>206</v>
      </c>
      <c r="B129" s="12" t="s">
        <v>60</v>
      </c>
      <c r="C129" s="12" t="s">
        <v>67</v>
      </c>
      <c r="D129" s="18" t="s">
        <v>207</v>
      </c>
      <c r="E129" s="21" t="s">
        <v>2</v>
      </c>
      <c r="F129" s="20">
        <f>F130+F132</f>
        <v>765195</v>
      </c>
      <c r="G129" s="20">
        <f t="shared" ref="G129:H129" si="36">G130+G132</f>
        <v>792525</v>
      </c>
      <c r="H129" s="20">
        <f t="shared" si="36"/>
        <v>792525</v>
      </c>
    </row>
    <row r="130" spans="1:9" s="2" customFormat="1" ht="111" customHeight="1" outlineLevel="4" x14ac:dyDescent="0.25">
      <c r="A130" s="11" t="s">
        <v>163</v>
      </c>
      <c r="B130" s="12" t="s">
        <v>60</v>
      </c>
      <c r="C130" s="12" t="s">
        <v>67</v>
      </c>
      <c r="D130" s="18" t="s">
        <v>207</v>
      </c>
      <c r="E130" s="21" t="s">
        <v>65</v>
      </c>
      <c r="F130" s="20">
        <f t="shared" si="35"/>
        <v>665195</v>
      </c>
      <c r="G130" s="20">
        <f t="shared" si="35"/>
        <v>732525</v>
      </c>
      <c r="H130" s="20">
        <f t="shared" si="35"/>
        <v>732525</v>
      </c>
    </row>
    <row r="131" spans="1:9" s="2" customFormat="1" ht="54.75" customHeight="1" outlineLevel="4" x14ac:dyDescent="0.25">
      <c r="A131" s="11" t="s">
        <v>164</v>
      </c>
      <c r="B131" s="12" t="s">
        <v>60</v>
      </c>
      <c r="C131" s="12" t="s">
        <v>67</v>
      </c>
      <c r="D131" s="18" t="s">
        <v>207</v>
      </c>
      <c r="E131" s="21" t="s">
        <v>5</v>
      </c>
      <c r="F131" s="22">
        <v>665195</v>
      </c>
      <c r="G131" s="22">
        <v>732525</v>
      </c>
      <c r="H131" s="22">
        <v>732525</v>
      </c>
    </row>
    <row r="132" spans="1:9" s="2" customFormat="1" ht="48" customHeight="1" outlineLevel="4" x14ac:dyDescent="0.25">
      <c r="A132" s="11" t="s">
        <v>212</v>
      </c>
      <c r="B132" s="12" t="s">
        <v>60</v>
      </c>
      <c r="C132" s="12" t="s">
        <v>67</v>
      </c>
      <c r="D132" s="18" t="s">
        <v>207</v>
      </c>
      <c r="E132" s="21" t="s">
        <v>72</v>
      </c>
      <c r="F132" s="20">
        <f>F133</f>
        <v>100000</v>
      </c>
      <c r="G132" s="20">
        <f t="shared" ref="G132:H132" si="37">G133</f>
        <v>60000</v>
      </c>
      <c r="H132" s="20">
        <f t="shared" si="37"/>
        <v>60000</v>
      </c>
    </row>
    <row r="133" spans="1:9" s="2" customFormat="1" ht="57" customHeight="1" outlineLevel="4" x14ac:dyDescent="0.25">
      <c r="A133" s="32" t="s">
        <v>73</v>
      </c>
      <c r="B133" s="12" t="s">
        <v>60</v>
      </c>
      <c r="C133" s="12" t="s">
        <v>67</v>
      </c>
      <c r="D133" s="18" t="s">
        <v>207</v>
      </c>
      <c r="E133" s="21" t="s">
        <v>6</v>
      </c>
      <c r="F133" s="22">
        <v>100000</v>
      </c>
      <c r="G133" s="22">
        <v>60000</v>
      </c>
      <c r="H133" s="22">
        <v>60000</v>
      </c>
    </row>
    <row r="134" spans="1:9" s="2" customFormat="1" ht="59.25" customHeight="1" outlineLevel="4" x14ac:dyDescent="0.25">
      <c r="A134" s="32" t="s">
        <v>286</v>
      </c>
      <c r="B134" s="43" t="s">
        <v>67</v>
      </c>
      <c r="C134" s="25" t="s">
        <v>58</v>
      </c>
      <c r="D134" s="25" t="s">
        <v>59</v>
      </c>
      <c r="E134" s="25" t="s">
        <v>2</v>
      </c>
      <c r="F134" s="23">
        <f>F135</f>
        <v>4000000</v>
      </c>
      <c r="G134" s="23">
        <f t="shared" ref="G134:H137" si="38">G135</f>
        <v>0</v>
      </c>
      <c r="H134" s="23">
        <f t="shared" si="38"/>
        <v>0</v>
      </c>
    </row>
    <row r="135" spans="1:9" s="2" customFormat="1" ht="74.25" customHeight="1" outlineLevel="4" x14ac:dyDescent="0.25">
      <c r="A135" s="32" t="s">
        <v>287</v>
      </c>
      <c r="B135" s="43" t="s">
        <v>67</v>
      </c>
      <c r="C135" s="25" t="s">
        <v>128</v>
      </c>
      <c r="D135" s="25" t="s">
        <v>59</v>
      </c>
      <c r="E135" s="25" t="s">
        <v>2</v>
      </c>
      <c r="F135" s="23">
        <f>F136</f>
        <v>4000000</v>
      </c>
      <c r="G135" s="23">
        <f>G136</f>
        <v>0</v>
      </c>
      <c r="H135" s="23">
        <f>H136</f>
        <v>0</v>
      </c>
    </row>
    <row r="136" spans="1:9" s="2" customFormat="1" ht="83.25" customHeight="1" outlineLevel="4" x14ac:dyDescent="0.25">
      <c r="A136" s="35" t="s">
        <v>182</v>
      </c>
      <c r="B136" s="43" t="s">
        <v>67</v>
      </c>
      <c r="C136" s="25" t="s">
        <v>128</v>
      </c>
      <c r="D136" s="25" t="s">
        <v>170</v>
      </c>
      <c r="E136" s="25" t="s">
        <v>2</v>
      </c>
      <c r="F136" s="23">
        <f t="shared" ref="F136:F139" si="39">F137</f>
        <v>4000000</v>
      </c>
      <c r="G136" s="23">
        <f t="shared" si="38"/>
        <v>0</v>
      </c>
      <c r="H136" s="23">
        <f t="shared" si="38"/>
        <v>0</v>
      </c>
    </row>
    <row r="137" spans="1:9" s="2" customFormat="1" ht="73.5" customHeight="1" outlineLevel="4" x14ac:dyDescent="0.25">
      <c r="A137" s="35" t="s">
        <v>305</v>
      </c>
      <c r="B137" s="43" t="s">
        <v>67</v>
      </c>
      <c r="C137" s="25" t="s">
        <v>128</v>
      </c>
      <c r="D137" s="25" t="s">
        <v>288</v>
      </c>
      <c r="E137" s="25" t="s">
        <v>2</v>
      </c>
      <c r="F137" s="23">
        <f t="shared" si="39"/>
        <v>4000000</v>
      </c>
      <c r="G137" s="23">
        <f t="shared" si="38"/>
        <v>0</v>
      </c>
      <c r="H137" s="23">
        <f t="shared" si="38"/>
        <v>0</v>
      </c>
    </row>
    <row r="138" spans="1:9" s="2" customFormat="1" ht="72.75" customHeight="1" outlineLevel="4" x14ac:dyDescent="0.25">
      <c r="A138" s="35" t="s">
        <v>325</v>
      </c>
      <c r="B138" s="43" t="s">
        <v>67</v>
      </c>
      <c r="C138" s="25" t="s">
        <v>128</v>
      </c>
      <c r="D138" s="25" t="s">
        <v>171</v>
      </c>
      <c r="E138" s="25" t="s">
        <v>2</v>
      </c>
      <c r="F138" s="23">
        <f t="shared" si="39"/>
        <v>4000000</v>
      </c>
      <c r="G138" s="23">
        <f t="shared" ref="G138:H139" si="40">G139</f>
        <v>0</v>
      </c>
      <c r="H138" s="23">
        <f t="shared" si="40"/>
        <v>0</v>
      </c>
    </row>
    <row r="139" spans="1:9" s="2" customFormat="1" ht="43.5" customHeight="1" outlineLevel="4" x14ac:dyDescent="0.25">
      <c r="A139" s="32" t="s">
        <v>240</v>
      </c>
      <c r="B139" s="43" t="s">
        <v>67</v>
      </c>
      <c r="C139" s="25" t="s">
        <v>128</v>
      </c>
      <c r="D139" s="25" t="s">
        <v>171</v>
      </c>
      <c r="E139" s="25" t="s">
        <v>72</v>
      </c>
      <c r="F139" s="23">
        <f t="shared" si="39"/>
        <v>4000000</v>
      </c>
      <c r="G139" s="23">
        <f t="shared" si="40"/>
        <v>0</v>
      </c>
      <c r="H139" s="23">
        <f t="shared" si="40"/>
        <v>0</v>
      </c>
    </row>
    <row r="140" spans="1:9" s="2" customFormat="1" ht="54.75" customHeight="1" outlineLevel="4" x14ac:dyDescent="0.25">
      <c r="A140" s="32" t="s">
        <v>73</v>
      </c>
      <c r="B140" s="43" t="s">
        <v>67</v>
      </c>
      <c r="C140" s="25" t="s">
        <v>128</v>
      </c>
      <c r="D140" s="25" t="s">
        <v>171</v>
      </c>
      <c r="E140" s="25" t="s">
        <v>6</v>
      </c>
      <c r="F140" s="22">
        <v>4000000</v>
      </c>
      <c r="G140" s="22">
        <v>0</v>
      </c>
      <c r="H140" s="22">
        <v>0</v>
      </c>
      <c r="I140" s="4"/>
    </row>
    <row r="141" spans="1:9" s="2" customFormat="1" ht="29.25" customHeight="1" outlineLevel="2" x14ac:dyDescent="0.25">
      <c r="A141" s="11" t="s">
        <v>19</v>
      </c>
      <c r="B141" s="36" t="s">
        <v>70</v>
      </c>
      <c r="C141" s="36" t="s">
        <v>58</v>
      </c>
      <c r="D141" s="38" t="s">
        <v>59</v>
      </c>
      <c r="E141" s="36" t="s">
        <v>2</v>
      </c>
      <c r="F141" s="20">
        <f>F142+F148+F159+F173+F178+F190</f>
        <v>34743471.149999999</v>
      </c>
      <c r="G141" s="20">
        <f>G142+G148+G159+G173+G178+G190</f>
        <v>23453193.32</v>
      </c>
      <c r="H141" s="20">
        <f>H142+H148+H159+H173+H178+H190</f>
        <v>17359730.32</v>
      </c>
    </row>
    <row r="142" spans="1:9" s="2" customFormat="1" ht="29.25" customHeight="1" outlineLevel="2" x14ac:dyDescent="0.25">
      <c r="A142" s="11" t="s">
        <v>337</v>
      </c>
      <c r="B142" s="36" t="s">
        <v>70</v>
      </c>
      <c r="C142" s="36" t="s">
        <v>57</v>
      </c>
      <c r="D142" s="38" t="s">
        <v>338</v>
      </c>
      <c r="E142" s="36" t="s">
        <v>2</v>
      </c>
      <c r="F142" s="20">
        <f>F143</f>
        <v>1600000</v>
      </c>
      <c r="G142" s="20">
        <f t="shared" ref="G142:H142" si="41">G143</f>
        <v>0</v>
      </c>
      <c r="H142" s="20">
        <f t="shared" si="41"/>
        <v>0</v>
      </c>
    </row>
    <row r="143" spans="1:9" s="2" customFormat="1" ht="55.5" customHeight="1" outlineLevel="2" x14ac:dyDescent="0.25">
      <c r="A143" s="11" t="s">
        <v>339</v>
      </c>
      <c r="B143" s="36" t="s">
        <v>70</v>
      </c>
      <c r="C143" s="36" t="s">
        <v>57</v>
      </c>
      <c r="D143" s="38" t="s">
        <v>98</v>
      </c>
      <c r="E143" s="36" t="s">
        <v>2</v>
      </c>
      <c r="F143" s="20">
        <f>F144</f>
        <v>1600000</v>
      </c>
      <c r="G143" s="20">
        <f t="shared" ref="G143:H143" si="42">G144</f>
        <v>0</v>
      </c>
      <c r="H143" s="20">
        <f t="shared" si="42"/>
        <v>0</v>
      </c>
    </row>
    <row r="144" spans="1:9" s="2" customFormat="1" ht="66" customHeight="1" outlineLevel="2" x14ac:dyDescent="0.25">
      <c r="A144" s="11" t="s">
        <v>110</v>
      </c>
      <c r="B144" s="36" t="s">
        <v>70</v>
      </c>
      <c r="C144" s="36" t="s">
        <v>57</v>
      </c>
      <c r="D144" s="38" t="s">
        <v>111</v>
      </c>
      <c r="E144" s="36" t="s">
        <v>2</v>
      </c>
      <c r="F144" s="20">
        <f>F145</f>
        <v>1600000</v>
      </c>
      <c r="G144" s="20">
        <f>G145</f>
        <v>0</v>
      </c>
      <c r="H144" s="20">
        <f>H145</f>
        <v>0</v>
      </c>
    </row>
    <row r="145" spans="1:8" s="2" customFormat="1" ht="118.5" customHeight="1" outlineLevel="2" x14ac:dyDescent="0.25">
      <c r="A145" s="11" t="s">
        <v>341</v>
      </c>
      <c r="B145" s="36" t="s">
        <v>70</v>
      </c>
      <c r="C145" s="36" t="s">
        <v>57</v>
      </c>
      <c r="D145" s="25" t="s">
        <v>364</v>
      </c>
      <c r="E145" s="36" t="s">
        <v>2</v>
      </c>
      <c r="F145" s="20">
        <f>F146</f>
        <v>1600000</v>
      </c>
      <c r="G145" s="20">
        <f t="shared" ref="G145:H145" si="43">G146</f>
        <v>0</v>
      </c>
      <c r="H145" s="20">
        <f t="shared" si="43"/>
        <v>0</v>
      </c>
    </row>
    <row r="146" spans="1:8" s="2" customFormat="1" ht="61.5" customHeight="1" outlineLevel="2" x14ac:dyDescent="0.25">
      <c r="A146" s="11" t="s">
        <v>102</v>
      </c>
      <c r="B146" s="36" t="s">
        <v>70</v>
      </c>
      <c r="C146" s="36" t="s">
        <v>57</v>
      </c>
      <c r="D146" s="25" t="s">
        <v>364</v>
      </c>
      <c r="E146" s="36" t="s">
        <v>82</v>
      </c>
      <c r="F146" s="20">
        <f>F147</f>
        <v>1600000</v>
      </c>
      <c r="G146" s="20">
        <f t="shared" ref="G146:H146" si="44">G147</f>
        <v>0</v>
      </c>
      <c r="H146" s="20">
        <f t="shared" si="44"/>
        <v>0</v>
      </c>
    </row>
    <row r="147" spans="1:8" s="2" customFormat="1" ht="37.5" customHeight="1" outlineLevel="2" x14ac:dyDescent="0.25">
      <c r="A147" s="11" t="s">
        <v>340</v>
      </c>
      <c r="B147" s="36" t="s">
        <v>70</v>
      </c>
      <c r="C147" s="36" t="s">
        <v>57</v>
      </c>
      <c r="D147" s="25" t="s">
        <v>364</v>
      </c>
      <c r="E147" s="36" t="s">
        <v>42</v>
      </c>
      <c r="F147" s="22">
        <v>1600000</v>
      </c>
      <c r="G147" s="22">
        <v>0</v>
      </c>
      <c r="H147" s="22">
        <v>0</v>
      </c>
    </row>
    <row r="148" spans="1:8" s="2" customFormat="1" ht="25.5" customHeight="1" outlineLevel="2" x14ac:dyDescent="0.25">
      <c r="A148" s="11" t="s">
        <v>46</v>
      </c>
      <c r="B148" s="21" t="s">
        <v>70</v>
      </c>
      <c r="C148" s="21" t="s">
        <v>71</v>
      </c>
      <c r="D148" s="30" t="s">
        <v>59</v>
      </c>
      <c r="E148" s="21" t="s">
        <v>2</v>
      </c>
      <c r="F148" s="20">
        <f>F154+F149</f>
        <v>1903240.6</v>
      </c>
      <c r="G148" s="20">
        <f>G156+G149</f>
        <v>1853240.6</v>
      </c>
      <c r="H148" s="20">
        <f>H156+H149</f>
        <v>1853240.6</v>
      </c>
    </row>
    <row r="149" spans="1:8" s="2" customFormat="1" ht="59.25" customHeight="1" outlineLevel="2" x14ac:dyDescent="0.25">
      <c r="A149" s="11" t="s">
        <v>184</v>
      </c>
      <c r="B149" s="21" t="s">
        <v>70</v>
      </c>
      <c r="C149" s="21" t="s">
        <v>71</v>
      </c>
      <c r="D149" s="30" t="s">
        <v>135</v>
      </c>
      <c r="E149" s="21" t="s">
        <v>2</v>
      </c>
      <c r="F149" s="20">
        <f t="shared" ref="F149:H150" si="45">F150</f>
        <v>50000</v>
      </c>
      <c r="G149" s="20">
        <f t="shared" si="45"/>
        <v>0</v>
      </c>
      <c r="H149" s="20">
        <f t="shared" si="45"/>
        <v>0</v>
      </c>
    </row>
    <row r="150" spans="1:8" s="2" customFormat="1" ht="71.25" customHeight="1" outlineLevel="2" x14ac:dyDescent="0.25">
      <c r="A150" s="11" t="s">
        <v>185</v>
      </c>
      <c r="B150" s="21" t="s">
        <v>70</v>
      </c>
      <c r="C150" s="21" t="s">
        <v>71</v>
      </c>
      <c r="D150" s="30" t="s">
        <v>136</v>
      </c>
      <c r="E150" s="21" t="s">
        <v>2</v>
      </c>
      <c r="F150" s="20">
        <f t="shared" si="45"/>
        <v>50000</v>
      </c>
      <c r="G150" s="20">
        <f t="shared" si="45"/>
        <v>0</v>
      </c>
      <c r="H150" s="20">
        <f t="shared" si="45"/>
        <v>0</v>
      </c>
    </row>
    <row r="151" spans="1:8" s="2" customFormat="1" ht="42" customHeight="1" outlineLevel="2" x14ac:dyDescent="0.25">
      <c r="A151" s="11" t="s">
        <v>281</v>
      </c>
      <c r="B151" s="21" t="s">
        <v>70</v>
      </c>
      <c r="C151" s="21" t="s">
        <v>71</v>
      </c>
      <c r="D151" s="30" t="s">
        <v>282</v>
      </c>
      <c r="E151" s="21" t="s">
        <v>2</v>
      </c>
      <c r="F151" s="20">
        <f>F152</f>
        <v>50000</v>
      </c>
      <c r="G151" s="20">
        <f t="shared" ref="G151:H151" si="46">G152</f>
        <v>0</v>
      </c>
      <c r="H151" s="20">
        <f t="shared" si="46"/>
        <v>0</v>
      </c>
    </row>
    <row r="152" spans="1:8" s="2" customFormat="1" ht="51.75" customHeight="1" outlineLevel="2" x14ac:dyDescent="0.25">
      <c r="A152" s="11" t="s">
        <v>212</v>
      </c>
      <c r="B152" s="21" t="s">
        <v>70</v>
      </c>
      <c r="C152" s="21" t="s">
        <v>71</v>
      </c>
      <c r="D152" s="30" t="s">
        <v>282</v>
      </c>
      <c r="E152" s="21" t="s">
        <v>72</v>
      </c>
      <c r="F152" s="20">
        <f>F153</f>
        <v>50000</v>
      </c>
      <c r="G152" s="20">
        <f t="shared" ref="G152:H152" si="47">G153</f>
        <v>0</v>
      </c>
      <c r="H152" s="20">
        <f t="shared" si="47"/>
        <v>0</v>
      </c>
    </row>
    <row r="153" spans="1:8" s="2" customFormat="1" ht="57" customHeight="1" outlineLevel="2" x14ac:dyDescent="0.25">
      <c r="A153" s="11" t="s">
        <v>73</v>
      </c>
      <c r="B153" s="21" t="s">
        <v>70</v>
      </c>
      <c r="C153" s="21" t="s">
        <v>71</v>
      </c>
      <c r="D153" s="30" t="s">
        <v>282</v>
      </c>
      <c r="E153" s="21" t="s">
        <v>6</v>
      </c>
      <c r="F153" s="22">
        <v>50000</v>
      </c>
      <c r="G153" s="22">
        <v>0</v>
      </c>
      <c r="H153" s="22">
        <v>0</v>
      </c>
    </row>
    <row r="154" spans="1:8" s="2" customFormat="1" ht="50.25" customHeight="1" outlineLevel="2" x14ac:dyDescent="0.25">
      <c r="A154" s="37" t="s">
        <v>4</v>
      </c>
      <c r="B154" s="21" t="s">
        <v>70</v>
      </c>
      <c r="C154" s="21" t="s">
        <v>71</v>
      </c>
      <c r="D154" s="30" t="s">
        <v>61</v>
      </c>
      <c r="E154" s="21" t="s">
        <v>2</v>
      </c>
      <c r="F154" s="20">
        <f t="shared" ref="F154:H157" si="48">F155</f>
        <v>1853240.6</v>
      </c>
      <c r="G154" s="20">
        <f t="shared" si="48"/>
        <v>1853240.6</v>
      </c>
      <c r="H154" s="20">
        <f t="shared" si="48"/>
        <v>1853240.6</v>
      </c>
    </row>
    <row r="155" spans="1:8" s="2" customFormat="1" ht="60.75" customHeight="1" outlineLevel="3" x14ac:dyDescent="0.25">
      <c r="A155" s="14" t="s">
        <v>62</v>
      </c>
      <c r="B155" s="21" t="s">
        <v>70</v>
      </c>
      <c r="C155" s="21" t="s">
        <v>71</v>
      </c>
      <c r="D155" s="30" t="s">
        <v>63</v>
      </c>
      <c r="E155" s="21" t="s">
        <v>2</v>
      </c>
      <c r="F155" s="20">
        <f t="shared" si="48"/>
        <v>1853240.6</v>
      </c>
      <c r="G155" s="20">
        <f t="shared" si="48"/>
        <v>1853240.6</v>
      </c>
      <c r="H155" s="20">
        <f t="shared" si="48"/>
        <v>1853240.6</v>
      </c>
    </row>
    <row r="156" spans="1:8" s="2" customFormat="1" ht="84.75" customHeight="1" x14ac:dyDescent="0.25">
      <c r="A156" s="11" t="s">
        <v>347</v>
      </c>
      <c r="B156" s="21" t="s">
        <v>70</v>
      </c>
      <c r="C156" s="21" t="s">
        <v>71</v>
      </c>
      <c r="D156" s="30" t="s">
        <v>88</v>
      </c>
      <c r="E156" s="21" t="s">
        <v>2</v>
      </c>
      <c r="F156" s="20">
        <f t="shared" si="48"/>
        <v>1853240.6</v>
      </c>
      <c r="G156" s="20">
        <f t="shared" si="48"/>
        <v>1853240.6</v>
      </c>
      <c r="H156" s="20">
        <f t="shared" si="48"/>
        <v>1853240.6</v>
      </c>
    </row>
    <row r="157" spans="1:8" s="2" customFormat="1" ht="45.75" customHeight="1" outlineLevel="5" x14ac:dyDescent="0.25">
      <c r="A157" s="11" t="s">
        <v>212</v>
      </c>
      <c r="B157" s="21" t="s">
        <v>70</v>
      </c>
      <c r="C157" s="21" t="s">
        <v>71</v>
      </c>
      <c r="D157" s="30" t="s">
        <v>88</v>
      </c>
      <c r="E157" s="21" t="s">
        <v>72</v>
      </c>
      <c r="F157" s="20">
        <f t="shared" si="48"/>
        <v>1853240.6</v>
      </c>
      <c r="G157" s="20">
        <f t="shared" si="48"/>
        <v>1853240.6</v>
      </c>
      <c r="H157" s="20">
        <f t="shared" si="48"/>
        <v>1853240.6</v>
      </c>
    </row>
    <row r="158" spans="1:8" s="2" customFormat="1" ht="58.5" customHeight="1" outlineLevel="5" x14ac:dyDescent="0.25">
      <c r="A158" s="11" t="s">
        <v>73</v>
      </c>
      <c r="B158" s="21" t="s">
        <v>70</v>
      </c>
      <c r="C158" s="21" t="s">
        <v>71</v>
      </c>
      <c r="D158" s="30" t="s">
        <v>88</v>
      </c>
      <c r="E158" s="21" t="s">
        <v>6</v>
      </c>
      <c r="F158" s="22">
        <v>1853240.6</v>
      </c>
      <c r="G158" s="22">
        <v>1853240.6</v>
      </c>
      <c r="H158" s="22">
        <v>1853240.6</v>
      </c>
    </row>
    <row r="159" spans="1:8" s="2" customFormat="1" ht="28.5" customHeight="1" outlineLevel="5" x14ac:dyDescent="0.25">
      <c r="A159" s="11" t="s">
        <v>48</v>
      </c>
      <c r="B159" s="21" t="s">
        <v>70</v>
      </c>
      <c r="C159" s="21" t="s">
        <v>89</v>
      </c>
      <c r="D159" s="30" t="s">
        <v>59</v>
      </c>
      <c r="E159" s="21" t="s">
        <v>2</v>
      </c>
      <c r="F159" s="20">
        <f>F160+F168</f>
        <v>10314767.550000001</v>
      </c>
      <c r="G159" s="20">
        <f>G160+G168</f>
        <v>3489.72</v>
      </c>
      <c r="H159" s="20">
        <f>H160+H168</f>
        <v>3489.72</v>
      </c>
    </row>
    <row r="160" spans="1:8" s="2" customFormat="1" ht="75" customHeight="1" outlineLevel="5" x14ac:dyDescent="0.25">
      <c r="A160" s="14" t="s">
        <v>306</v>
      </c>
      <c r="B160" s="21" t="s">
        <v>70</v>
      </c>
      <c r="C160" s="21" t="s">
        <v>89</v>
      </c>
      <c r="D160" s="30" t="s">
        <v>152</v>
      </c>
      <c r="E160" s="21" t="s">
        <v>2</v>
      </c>
      <c r="F160" s="20">
        <f t="shared" ref="F160:H160" si="49">F161</f>
        <v>10311277.83</v>
      </c>
      <c r="G160" s="20">
        <f t="shared" si="49"/>
        <v>0</v>
      </c>
      <c r="H160" s="20">
        <f t="shared" si="49"/>
        <v>0</v>
      </c>
    </row>
    <row r="161" spans="1:8" s="2" customFormat="1" ht="85.5" customHeight="1" outlineLevel="5" x14ac:dyDescent="0.25">
      <c r="A161" s="14" t="s">
        <v>186</v>
      </c>
      <c r="B161" s="21" t="s">
        <v>70</v>
      </c>
      <c r="C161" s="21" t="s">
        <v>89</v>
      </c>
      <c r="D161" s="30" t="s">
        <v>153</v>
      </c>
      <c r="E161" s="21" t="s">
        <v>2</v>
      </c>
      <c r="F161" s="20">
        <f>F162+F165</f>
        <v>10311277.83</v>
      </c>
      <c r="G161" s="20">
        <f>G162+G165</f>
        <v>0</v>
      </c>
      <c r="H161" s="20">
        <f>H162+H165</f>
        <v>0</v>
      </c>
    </row>
    <row r="162" spans="1:8" s="2" customFormat="1" ht="39" customHeight="1" outlineLevel="5" x14ac:dyDescent="0.25">
      <c r="A162" s="14" t="s">
        <v>49</v>
      </c>
      <c r="B162" s="21" t="s">
        <v>70</v>
      </c>
      <c r="C162" s="21" t="s">
        <v>89</v>
      </c>
      <c r="D162" s="39" t="s">
        <v>154</v>
      </c>
      <c r="E162" s="21" t="s">
        <v>2</v>
      </c>
      <c r="F162" s="20">
        <f>F163</f>
        <v>583289.62</v>
      </c>
      <c r="G162" s="20">
        <f t="shared" ref="G162:H162" si="50">G163</f>
        <v>0</v>
      </c>
      <c r="H162" s="20">
        <f t="shared" si="50"/>
        <v>0</v>
      </c>
    </row>
    <row r="163" spans="1:8" s="2" customFormat="1" ht="54.75" customHeight="1" outlineLevel="5" x14ac:dyDescent="0.25">
      <c r="A163" s="11" t="s">
        <v>212</v>
      </c>
      <c r="B163" s="21" t="s">
        <v>70</v>
      </c>
      <c r="C163" s="21" t="s">
        <v>89</v>
      </c>
      <c r="D163" s="39" t="s">
        <v>154</v>
      </c>
      <c r="E163" s="21" t="s">
        <v>72</v>
      </c>
      <c r="F163" s="20">
        <f>F164</f>
        <v>583289.62</v>
      </c>
      <c r="G163" s="20">
        <f t="shared" ref="G163:H163" si="51">G164</f>
        <v>0</v>
      </c>
      <c r="H163" s="20">
        <f t="shared" si="51"/>
        <v>0</v>
      </c>
    </row>
    <row r="164" spans="1:8" s="2" customFormat="1" ht="53.25" customHeight="1" outlineLevel="5" x14ac:dyDescent="0.25">
      <c r="A164" s="11" t="s">
        <v>73</v>
      </c>
      <c r="B164" s="21" t="s">
        <v>70</v>
      </c>
      <c r="C164" s="21" t="s">
        <v>89</v>
      </c>
      <c r="D164" s="39" t="s">
        <v>154</v>
      </c>
      <c r="E164" s="21" t="s">
        <v>6</v>
      </c>
      <c r="F164" s="22">
        <v>583289.62</v>
      </c>
      <c r="G164" s="22">
        <v>0</v>
      </c>
      <c r="H164" s="22">
        <v>0</v>
      </c>
    </row>
    <row r="165" spans="1:8" s="2" customFormat="1" ht="62.25" customHeight="1" outlineLevel="2" x14ac:dyDescent="0.25">
      <c r="A165" s="32" t="s">
        <v>299</v>
      </c>
      <c r="B165" s="43" t="s">
        <v>70</v>
      </c>
      <c r="C165" s="38" t="s">
        <v>89</v>
      </c>
      <c r="D165" s="38" t="s">
        <v>289</v>
      </c>
      <c r="E165" s="44" t="s">
        <v>2</v>
      </c>
      <c r="F165" s="23">
        <f>F166</f>
        <v>9727988.2100000009</v>
      </c>
      <c r="G165" s="23">
        <f t="shared" ref="G165:H165" si="52">G166</f>
        <v>0</v>
      </c>
      <c r="H165" s="23">
        <f t="shared" si="52"/>
        <v>0</v>
      </c>
    </row>
    <row r="166" spans="1:8" s="2" customFormat="1" ht="27.75" customHeight="1" outlineLevel="2" x14ac:dyDescent="0.25">
      <c r="A166" s="40" t="s">
        <v>75</v>
      </c>
      <c r="B166" s="43" t="s">
        <v>70</v>
      </c>
      <c r="C166" s="38" t="s">
        <v>89</v>
      </c>
      <c r="D166" s="38" t="s">
        <v>289</v>
      </c>
      <c r="E166" s="44" t="s">
        <v>72</v>
      </c>
      <c r="F166" s="23">
        <f>F167</f>
        <v>9727988.2100000009</v>
      </c>
      <c r="G166" s="23">
        <f>G167</f>
        <v>0</v>
      </c>
      <c r="H166" s="23">
        <f t="shared" ref="H166" si="53">H167</f>
        <v>0</v>
      </c>
    </row>
    <row r="167" spans="1:8" s="2" customFormat="1" ht="57" customHeight="1" outlineLevel="2" x14ac:dyDescent="0.25">
      <c r="A167" s="11" t="s">
        <v>73</v>
      </c>
      <c r="B167" s="43" t="s">
        <v>70</v>
      </c>
      <c r="C167" s="38" t="s">
        <v>89</v>
      </c>
      <c r="D167" s="38" t="s">
        <v>289</v>
      </c>
      <c r="E167" s="44" t="s">
        <v>6</v>
      </c>
      <c r="F167" s="22">
        <v>9727988.2100000009</v>
      </c>
      <c r="G167" s="22">
        <v>0</v>
      </c>
      <c r="H167" s="22">
        <v>0</v>
      </c>
    </row>
    <row r="168" spans="1:8" s="2" customFormat="1" ht="54" customHeight="1" outlineLevel="5" x14ac:dyDescent="0.25">
      <c r="A168" s="37" t="s">
        <v>4</v>
      </c>
      <c r="B168" s="21" t="s">
        <v>70</v>
      </c>
      <c r="C168" s="21" t="s">
        <v>89</v>
      </c>
      <c r="D168" s="30" t="s">
        <v>61</v>
      </c>
      <c r="E168" s="21" t="s">
        <v>2</v>
      </c>
      <c r="F168" s="20">
        <f t="shared" ref="F168:H171" si="54">F169</f>
        <v>3489.72</v>
      </c>
      <c r="G168" s="20">
        <f t="shared" si="54"/>
        <v>3489.72</v>
      </c>
      <c r="H168" s="20">
        <f t="shared" si="54"/>
        <v>3489.72</v>
      </c>
    </row>
    <row r="169" spans="1:8" s="2" customFormat="1" ht="54" customHeight="1" outlineLevel="5" x14ac:dyDescent="0.25">
      <c r="A169" s="14" t="s">
        <v>62</v>
      </c>
      <c r="B169" s="21" t="s">
        <v>70</v>
      </c>
      <c r="C169" s="21" t="s">
        <v>89</v>
      </c>
      <c r="D169" s="30" t="s">
        <v>63</v>
      </c>
      <c r="E169" s="21" t="s">
        <v>2</v>
      </c>
      <c r="F169" s="20">
        <f t="shared" si="54"/>
        <v>3489.72</v>
      </c>
      <c r="G169" s="20">
        <f t="shared" si="54"/>
        <v>3489.72</v>
      </c>
      <c r="H169" s="20">
        <f t="shared" si="54"/>
        <v>3489.72</v>
      </c>
    </row>
    <row r="170" spans="1:8" s="2" customFormat="1" ht="150" customHeight="1" outlineLevel="5" x14ac:dyDescent="0.25">
      <c r="A170" s="11" t="s">
        <v>187</v>
      </c>
      <c r="B170" s="21" t="s">
        <v>70</v>
      </c>
      <c r="C170" s="21" t="s">
        <v>89</v>
      </c>
      <c r="D170" s="30" t="s">
        <v>167</v>
      </c>
      <c r="E170" s="21" t="s">
        <v>2</v>
      </c>
      <c r="F170" s="20">
        <f t="shared" si="54"/>
        <v>3489.72</v>
      </c>
      <c r="G170" s="20">
        <f t="shared" si="54"/>
        <v>3489.72</v>
      </c>
      <c r="H170" s="20">
        <f t="shared" si="54"/>
        <v>3489.72</v>
      </c>
    </row>
    <row r="171" spans="1:8" s="2" customFormat="1" ht="42" customHeight="1" outlineLevel="5" x14ac:dyDescent="0.25">
      <c r="A171" s="11" t="s">
        <v>212</v>
      </c>
      <c r="B171" s="21" t="s">
        <v>70</v>
      </c>
      <c r="C171" s="21" t="s">
        <v>89</v>
      </c>
      <c r="D171" s="30" t="s">
        <v>167</v>
      </c>
      <c r="E171" s="21" t="s">
        <v>72</v>
      </c>
      <c r="F171" s="20">
        <f t="shared" si="54"/>
        <v>3489.72</v>
      </c>
      <c r="G171" s="20">
        <f t="shared" si="54"/>
        <v>3489.72</v>
      </c>
      <c r="H171" s="20">
        <f t="shared" si="54"/>
        <v>3489.72</v>
      </c>
    </row>
    <row r="172" spans="1:8" s="2" customFormat="1" ht="54.75" customHeight="1" outlineLevel="5" x14ac:dyDescent="0.25">
      <c r="A172" s="11" t="s">
        <v>73</v>
      </c>
      <c r="B172" s="21" t="s">
        <v>70</v>
      </c>
      <c r="C172" s="21" t="s">
        <v>89</v>
      </c>
      <c r="D172" s="30" t="s">
        <v>167</v>
      </c>
      <c r="E172" s="21" t="s">
        <v>6</v>
      </c>
      <c r="F172" s="22">
        <v>3489.72</v>
      </c>
      <c r="G172" s="22">
        <v>3489.72</v>
      </c>
      <c r="H172" s="22">
        <v>3489.72</v>
      </c>
    </row>
    <row r="173" spans="1:8" s="2" customFormat="1" ht="27" customHeight="1" outlineLevel="5" x14ac:dyDescent="0.25">
      <c r="A173" s="28" t="s">
        <v>51</v>
      </c>
      <c r="B173" s="36" t="s">
        <v>70</v>
      </c>
      <c r="C173" s="36" t="s">
        <v>90</v>
      </c>
      <c r="D173" s="38" t="s">
        <v>59</v>
      </c>
      <c r="E173" s="36" t="s">
        <v>2</v>
      </c>
      <c r="F173" s="20">
        <f>F174</f>
        <v>14827000</v>
      </c>
      <c r="G173" s="20">
        <f t="shared" ref="G173:H173" si="55">G174</f>
        <v>15503000</v>
      </c>
      <c r="H173" s="20">
        <f t="shared" si="55"/>
        <v>15503000</v>
      </c>
    </row>
    <row r="174" spans="1:8" s="2" customFormat="1" ht="54" customHeight="1" outlineLevel="5" x14ac:dyDescent="0.25">
      <c r="A174" s="11" t="s">
        <v>307</v>
      </c>
      <c r="B174" s="21" t="s">
        <v>70</v>
      </c>
      <c r="C174" s="21" t="s">
        <v>90</v>
      </c>
      <c r="D174" s="30" t="s">
        <v>91</v>
      </c>
      <c r="E174" s="21" t="s">
        <v>2</v>
      </c>
      <c r="F174" s="20">
        <f>F175</f>
        <v>14827000</v>
      </c>
      <c r="G174" s="20">
        <f>G175</f>
        <v>15503000</v>
      </c>
      <c r="H174" s="20">
        <f>H175</f>
        <v>15503000</v>
      </c>
    </row>
    <row r="175" spans="1:8" s="2" customFormat="1" ht="39.75" customHeight="1" outlineLevel="5" x14ac:dyDescent="0.25">
      <c r="A175" s="31" t="s">
        <v>137</v>
      </c>
      <c r="B175" s="21" t="s">
        <v>70</v>
      </c>
      <c r="C175" s="21" t="s">
        <v>90</v>
      </c>
      <c r="D175" s="38" t="s">
        <v>365</v>
      </c>
      <c r="E175" s="21" t="s">
        <v>2</v>
      </c>
      <c r="F175" s="20">
        <f>F176</f>
        <v>14827000</v>
      </c>
      <c r="G175" s="20">
        <f>G176</f>
        <v>15503000</v>
      </c>
      <c r="H175" s="20">
        <f>H176</f>
        <v>15503000</v>
      </c>
    </row>
    <row r="176" spans="1:8" s="2" customFormat="1" ht="38.25" customHeight="1" outlineLevel="5" x14ac:dyDescent="0.25">
      <c r="A176" s="11" t="s">
        <v>212</v>
      </c>
      <c r="B176" s="21" t="s">
        <v>70</v>
      </c>
      <c r="C176" s="21" t="s">
        <v>90</v>
      </c>
      <c r="D176" s="38" t="s">
        <v>365</v>
      </c>
      <c r="E176" s="21" t="s">
        <v>72</v>
      </c>
      <c r="F176" s="20">
        <f>F177</f>
        <v>14827000</v>
      </c>
      <c r="G176" s="20">
        <f t="shared" ref="G176:H176" si="56">G177</f>
        <v>15503000</v>
      </c>
      <c r="H176" s="20">
        <f t="shared" si="56"/>
        <v>15503000</v>
      </c>
    </row>
    <row r="177" spans="1:8" s="2" customFormat="1" ht="58.5" customHeight="1" outlineLevel="5" x14ac:dyDescent="0.25">
      <c r="A177" s="11" t="s">
        <v>73</v>
      </c>
      <c r="B177" s="21" t="s">
        <v>70</v>
      </c>
      <c r="C177" s="21" t="s">
        <v>90</v>
      </c>
      <c r="D177" s="38" t="s">
        <v>365</v>
      </c>
      <c r="E177" s="21" t="s">
        <v>6</v>
      </c>
      <c r="F177" s="22">
        <v>14827000</v>
      </c>
      <c r="G177" s="22">
        <v>15503000</v>
      </c>
      <c r="H177" s="22">
        <v>15503000</v>
      </c>
    </row>
    <row r="178" spans="1:8" s="2" customFormat="1" ht="29.25" customHeight="1" outlineLevel="2" x14ac:dyDescent="0.25">
      <c r="A178" s="11" t="s">
        <v>303</v>
      </c>
      <c r="B178" s="36" t="s">
        <v>70</v>
      </c>
      <c r="C178" s="36" t="s">
        <v>128</v>
      </c>
      <c r="D178" s="38" t="s">
        <v>59</v>
      </c>
      <c r="E178" s="36" t="s">
        <v>2</v>
      </c>
      <c r="F178" s="20">
        <f>F179</f>
        <v>6093463</v>
      </c>
      <c r="G178" s="20">
        <f>G179+G185</f>
        <v>6093463</v>
      </c>
      <c r="H178" s="20">
        <f t="shared" ref="H178" si="57">H179</f>
        <v>0</v>
      </c>
    </row>
    <row r="179" spans="1:8" s="2" customFormat="1" ht="56.25" customHeight="1" outlineLevel="2" x14ac:dyDescent="0.25">
      <c r="A179" s="37" t="s">
        <v>183</v>
      </c>
      <c r="B179" s="21" t="s">
        <v>70</v>
      </c>
      <c r="C179" s="21" t="s">
        <v>128</v>
      </c>
      <c r="D179" s="30" t="s">
        <v>80</v>
      </c>
      <c r="E179" s="36" t="s">
        <v>2</v>
      </c>
      <c r="F179" s="20">
        <f>F180+F185</f>
        <v>6093463</v>
      </c>
      <c r="G179" s="20">
        <f t="shared" ref="G179:H179" si="58">G180</f>
        <v>5464850</v>
      </c>
      <c r="H179" s="20">
        <f t="shared" si="58"/>
        <v>0</v>
      </c>
    </row>
    <row r="180" spans="1:8" s="2" customFormat="1" ht="60.75" customHeight="1" outlineLevel="2" x14ac:dyDescent="0.25">
      <c r="A180" s="37" t="s">
        <v>351</v>
      </c>
      <c r="B180" s="21" t="s">
        <v>70</v>
      </c>
      <c r="C180" s="21" t="s">
        <v>128</v>
      </c>
      <c r="D180" s="30" t="s">
        <v>291</v>
      </c>
      <c r="E180" s="36" t="s">
        <v>2</v>
      </c>
      <c r="F180" s="20">
        <f>F181</f>
        <v>5464850</v>
      </c>
      <c r="G180" s="20">
        <f t="shared" ref="G180:H180" si="59">G181</f>
        <v>5464850</v>
      </c>
      <c r="H180" s="20">
        <f t="shared" si="59"/>
        <v>0</v>
      </c>
    </row>
    <row r="181" spans="1:8" s="2" customFormat="1" ht="68.25" customHeight="1" outlineLevel="2" x14ac:dyDescent="0.25">
      <c r="A181" s="11" t="s">
        <v>352</v>
      </c>
      <c r="B181" s="36" t="s">
        <v>70</v>
      </c>
      <c r="C181" s="36" t="s">
        <v>128</v>
      </c>
      <c r="D181" s="38" t="s">
        <v>326</v>
      </c>
      <c r="E181" s="36" t="s">
        <v>2</v>
      </c>
      <c r="F181" s="20">
        <f>F182</f>
        <v>5464850</v>
      </c>
      <c r="G181" s="20">
        <f t="shared" ref="G181:H181" si="60">G183</f>
        <v>5464850</v>
      </c>
      <c r="H181" s="20">
        <f t="shared" si="60"/>
        <v>0</v>
      </c>
    </row>
    <row r="182" spans="1:8" s="2" customFormat="1" ht="44.25" customHeight="1" outlineLevel="2" x14ac:dyDescent="0.25">
      <c r="A182" s="11" t="s">
        <v>358</v>
      </c>
      <c r="B182" s="36" t="s">
        <v>70</v>
      </c>
      <c r="C182" s="36" t="s">
        <v>128</v>
      </c>
      <c r="D182" s="38" t="s">
        <v>292</v>
      </c>
      <c r="E182" s="36" t="s">
        <v>2</v>
      </c>
      <c r="F182" s="20">
        <f>F183</f>
        <v>5464850</v>
      </c>
      <c r="G182" s="20">
        <f t="shared" ref="G182:H182" si="61">G183</f>
        <v>5464850</v>
      </c>
      <c r="H182" s="20">
        <f t="shared" si="61"/>
        <v>0</v>
      </c>
    </row>
    <row r="183" spans="1:8" s="2" customFormat="1" ht="43.5" customHeight="1" outlineLevel="2" x14ac:dyDescent="0.25">
      <c r="A183" s="32" t="s">
        <v>240</v>
      </c>
      <c r="B183" s="36" t="s">
        <v>70</v>
      </c>
      <c r="C183" s="36" t="s">
        <v>128</v>
      </c>
      <c r="D183" s="38" t="s">
        <v>292</v>
      </c>
      <c r="E183" s="36" t="s">
        <v>72</v>
      </c>
      <c r="F183" s="20">
        <f>F184</f>
        <v>5464850</v>
      </c>
      <c r="G183" s="20">
        <f t="shared" ref="G183:H183" si="62">G184</f>
        <v>5464850</v>
      </c>
      <c r="H183" s="20">
        <f t="shared" si="62"/>
        <v>0</v>
      </c>
    </row>
    <row r="184" spans="1:8" s="2" customFormat="1" ht="59.25" customHeight="1" outlineLevel="2" x14ac:dyDescent="0.25">
      <c r="A184" s="32" t="s">
        <v>73</v>
      </c>
      <c r="B184" s="36" t="s">
        <v>70</v>
      </c>
      <c r="C184" s="36" t="s">
        <v>128</v>
      </c>
      <c r="D184" s="38" t="s">
        <v>292</v>
      </c>
      <c r="E184" s="36" t="s">
        <v>6</v>
      </c>
      <c r="F184" s="22">
        <v>5464850</v>
      </c>
      <c r="G184" s="22">
        <v>5464850</v>
      </c>
      <c r="H184" s="22">
        <v>0</v>
      </c>
    </row>
    <row r="185" spans="1:8" s="2" customFormat="1" ht="90.75" customHeight="1" outlineLevel="2" x14ac:dyDescent="0.25">
      <c r="A185" s="32" t="s">
        <v>359</v>
      </c>
      <c r="B185" s="36" t="s">
        <v>70</v>
      </c>
      <c r="C185" s="36" t="s">
        <v>128</v>
      </c>
      <c r="D185" s="38" t="s">
        <v>343</v>
      </c>
      <c r="E185" s="36" t="s">
        <v>2</v>
      </c>
      <c r="F185" s="23">
        <f>F186</f>
        <v>628613</v>
      </c>
      <c r="G185" s="23">
        <f t="shared" ref="G185:H188" si="63">G186</f>
        <v>628613</v>
      </c>
      <c r="H185" s="23">
        <f t="shared" si="63"/>
        <v>0</v>
      </c>
    </row>
    <row r="186" spans="1:8" s="2" customFormat="1" ht="64.5" customHeight="1" outlineLevel="2" x14ac:dyDescent="0.25">
      <c r="A186" s="32" t="s">
        <v>353</v>
      </c>
      <c r="B186" s="36" t="s">
        <v>70</v>
      </c>
      <c r="C186" s="36" t="s">
        <v>128</v>
      </c>
      <c r="D186" s="38" t="s">
        <v>327</v>
      </c>
      <c r="E186" s="36" t="s">
        <v>2</v>
      </c>
      <c r="F186" s="23">
        <f>F187</f>
        <v>628613</v>
      </c>
      <c r="G186" s="23">
        <f t="shared" si="63"/>
        <v>628613</v>
      </c>
      <c r="H186" s="23">
        <f t="shared" si="63"/>
        <v>0</v>
      </c>
    </row>
    <row r="187" spans="1:8" s="2" customFormat="1" ht="50.25" customHeight="1" outlineLevel="2" x14ac:dyDescent="0.25">
      <c r="A187" s="32" t="s">
        <v>354</v>
      </c>
      <c r="B187" s="36" t="s">
        <v>70</v>
      </c>
      <c r="C187" s="36" t="s">
        <v>128</v>
      </c>
      <c r="D187" s="38" t="s">
        <v>293</v>
      </c>
      <c r="E187" s="36" t="s">
        <v>2</v>
      </c>
      <c r="F187" s="23">
        <f>F188</f>
        <v>628613</v>
      </c>
      <c r="G187" s="23">
        <f t="shared" si="63"/>
        <v>628613</v>
      </c>
      <c r="H187" s="23">
        <f t="shared" si="63"/>
        <v>0</v>
      </c>
    </row>
    <row r="188" spans="1:8" s="2" customFormat="1" ht="45" customHeight="1" outlineLevel="2" x14ac:dyDescent="0.25">
      <c r="A188" s="32" t="s">
        <v>240</v>
      </c>
      <c r="B188" s="36" t="s">
        <v>70</v>
      </c>
      <c r="C188" s="36" t="s">
        <v>128</v>
      </c>
      <c r="D188" s="38" t="s">
        <v>293</v>
      </c>
      <c r="E188" s="36" t="s">
        <v>72</v>
      </c>
      <c r="F188" s="23">
        <f>F189</f>
        <v>628613</v>
      </c>
      <c r="G188" s="23">
        <f t="shared" si="63"/>
        <v>628613</v>
      </c>
      <c r="H188" s="23">
        <f t="shared" si="63"/>
        <v>0</v>
      </c>
    </row>
    <row r="189" spans="1:8" s="2" customFormat="1" ht="59.25" customHeight="1" outlineLevel="2" x14ac:dyDescent="0.25">
      <c r="A189" s="32" t="s">
        <v>73</v>
      </c>
      <c r="B189" s="36" t="s">
        <v>70</v>
      </c>
      <c r="C189" s="36" t="s">
        <v>128</v>
      </c>
      <c r="D189" s="38" t="s">
        <v>293</v>
      </c>
      <c r="E189" s="36" t="s">
        <v>6</v>
      </c>
      <c r="F189" s="22">
        <v>628613</v>
      </c>
      <c r="G189" s="22">
        <v>628613</v>
      </c>
      <c r="H189" s="22">
        <v>0</v>
      </c>
    </row>
    <row r="190" spans="1:8" s="2" customFormat="1" ht="41.25" customHeight="1" outlineLevel="5" x14ac:dyDescent="0.25">
      <c r="A190" s="11" t="s">
        <v>20</v>
      </c>
      <c r="B190" s="21" t="s">
        <v>70</v>
      </c>
      <c r="C190" s="21" t="s">
        <v>92</v>
      </c>
      <c r="D190" s="30" t="s">
        <v>59</v>
      </c>
      <c r="E190" s="21" t="s">
        <v>2</v>
      </c>
      <c r="F190" s="20">
        <f>F191</f>
        <v>5000</v>
      </c>
      <c r="G190" s="20">
        <f t="shared" ref="G190:H190" si="64">G191</f>
        <v>0</v>
      </c>
      <c r="H190" s="20">
        <f t="shared" si="64"/>
        <v>0</v>
      </c>
    </row>
    <row r="191" spans="1:8" s="2" customFormat="1" ht="54.75" customHeight="1" outlineLevel="5" x14ac:dyDescent="0.25">
      <c r="A191" s="45" t="s">
        <v>309</v>
      </c>
      <c r="B191" s="21" t="s">
        <v>70</v>
      </c>
      <c r="C191" s="21" t="s">
        <v>92</v>
      </c>
      <c r="D191" s="30" t="s">
        <v>270</v>
      </c>
      <c r="E191" s="21" t="s">
        <v>2</v>
      </c>
      <c r="F191" s="20">
        <f>+F192</f>
        <v>5000</v>
      </c>
      <c r="G191" s="20">
        <f>G192</f>
        <v>0</v>
      </c>
      <c r="H191" s="20">
        <f>H192</f>
        <v>0</v>
      </c>
    </row>
    <row r="192" spans="1:8" s="2" customFormat="1" ht="71.25" customHeight="1" outlineLevel="5" x14ac:dyDescent="0.25">
      <c r="A192" s="32" t="s">
        <v>355</v>
      </c>
      <c r="B192" s="21" t="s">
        <v>70</v>
      </c>
      <c r="C192" s="21" t="s">
        <v>92</v>
      </c>
      <c r="D192" s="30" t="s">
        <v>328</v>
      </c>
      <c r="E192" s="21" t="s">
        <v>2</v>
      </c>
      <c r="F192" s="23">
        <f>F193</f>
        <v>5000</v>
      </c>
      <c r="G192" s="23">
        <v>0</v>
      </c>
      <c r="H192" s="23">
        <v>0</v>
      </c>
    </row>
    <row r="193" spans="1:8" s="2" customFormat="1" ht="61.5" customHeight="1" outlineLevel="5" x14ac:dyDescent="0.25">
      <c r="A193" s="34" t="s">
        <v>269</v>
      </c>
      <c r="B193" s="21" t="s">
        <v>70</v>
      </c>
      <c r="C193" s="21" t="s">
        <v>92</v>
      </c>
      <c r="D193" s="30" t="s">
        <v>283</v>
      </c>
      <c r="E193" s="21" t="s">
        <v>2</v>
      </c>
      <c r="F193" s="20">
        <f>F194</f>
        <v>5000</v>
      </c>
      <c r="G193" s="20">
        <f t="shared" ref="G193:H193" si="65">G194</f>
        <v>0</v>
      </c>
      <c r="H193" s="20">
        <f t="shared" si="65"/>
        <v>0</v>
      </c>
    </row>
    <row r="194" spans="1:8" s="2" customFormat="1" ht="46.5" customHeight="1" outlineLevel="5" x14ac:dyDescent="0.25">
      <c r="A194" s="11" t="s">
        <v>212</v>
      </c>
      <c r="B194" s="21" t="s">
        <v>70</v>
      </c>
      <c r="C194" s="21" t="s">
        <v>92</v>
      </c>
      <c r="D194" s="30" t="s">
        <v>283</v>
      </c>
      <c r="E194" s="21" t="s">
        <v>72</v>
      </c>
      <c r="F194" s="20">
        <f>F195</f>
        <v>5000</v>
      </c>
      <c r="G194" s="20">
        <f t="shared" ref="G194:H194" si="66">G195</f>
        <v>0</v>
      </c>
      <c r="H194" s="20">
        <f t="shared" si="66"/>
        <v>0</v>
      </c>
    </row>
    <row r="195" spans="1:8" s="2" customFormat="1" ht="55.5" customHeight="1" outlineLevel="5" x14ac:dyDescent="0.25">
      <c r="A195" s="11" t="s">
        <v>73</v>
      </c>
      <c r="B195" s="21" t="s">
        <v>70</v>
      </c>
      <c r="C195" s="21" t="s">
        <v>92</v>
      </c>
      <c r="D195" s="30" t="s">
        <v>283</v>
      </c>
      <c r="E195" s="21" t="s">
        <v>6</v>
      </c>
      <c r="F195" s="22">
        <v>5000</v>
      </c>
      <c r="G195" s="22">
        <v>0</v>
      </c>
      <c r="H195" s="22">
        <v>0</v>
      </c>
    </row>
    <row r="196" spans="1:8" s="2" customFormat="1" ht="41.25" customHeight="1" outlineLevel="5" x14ac:dyDescent="0.25">
      <c r="A196" s="11" t="s">
        <v>21</v>
      </c>
      <c r="B196" s="36" t="s">
        <v>71</v>
      </c>
      <c r="C196" s="36" t="s">
        <v>58</v>
      </c>
      <c r="D196" s="38" t="s">
        <v>59</v>
      </c>
      <c r="E196" s="36" t="s">
        <v>2</v>
      </c>
      <c r="F196" s="20">
        <f>F197+F203+F225+F264</f>
        <v>77650557.75</v>
      </c>
      <c r="G196" s="20">
        <f>G197+G203+G225+G264</f>
        <v>52137842.610000007</v>
      </c>
      <c r="H196" s="20">
        <f>H197+H203+H225+H264</f>
        <v>44888817.650000006</v>
      </c>
    </row>
    <row r="197" spans="1:8" s="2" customFormat="1" ht="25.5" customHeight="1" outlineLevel="5" x14ac:dyDescent="0.25">
      <c r="A197" s="11" t="s">
        <v>93</v>
      </c>
      <c r="B197" s="36" t="s">
        <v>71</v>
      </c>
      <c r="C197" s="36" t="s">
        <v>57</v>
      </c>
      <c r="D197" s="38" t="s">
        <v>59</v>
      </c>
      <c r="E197" s="36" t="s">
        <v>2</v>
      </c>
      <c r="F197" s="20">
        <f t="shared" ref="F197:H201" si="67">F198</f>
        <v>800000</v>
      </c>
      <c r="G197" s="20">
        <f t="shared" si="67"/>
        <v>0</v>
      </c>
      <c r="H197" s="20">
        <f t="shared" si="67"/>
        <v>0</v>
      </c>
    </row>
    <row r="198" spans="1:8" s="2" customFormat="1" ht="58.5" customHeight="1" outlineLevel="1" x14ac:dyDescent="0.25">
      <c r="A198" s="31" t="s">
        <v>188</v>
      </c>
      <c r="B198" s="21" t="s">
        <v>71</v>
      </c>
      <c r="C198" s="21" t="s">
        <v>57</v>
      </c>
      <c r="D198" s="30" t="s">
        <v>135</v>
      </c>
      <c r="E198" s="21" t="s">
        <v>2</v>
      </c>
      <c r="F198" s="20">
        <f t="shared" si="67"/>
        <v>800000</v>
      </c>
      <c r="G198" s="20">
        <f t="shared" si="67"/>
        <v>0</v>
      </c>
      <c r="H198" s="20">
        <f t="shared" si="67"/>
        <v>0</v>
      </c>
    </row>
    <row r="199" spans="1:8" s="2" customFormat="1" ht="66.75" customHeight="1" outlineLevel="1" x14ac:dyDescent="0.25">
      <c r="A199" s="31" t="s">
        <v>189</v>
      </c>
      <c r="B199" s="21" t="s">
        <v>71</v>
      </c>
      <c r="C199" s="21" t="s">
        <v>57</v>
      </c>
      <c r="D199" s="30" t="s">
        <v>147</v>
      </c>
      <c r="E199" s="21" t="s">
        <v>2</v>
      </c>
      <c r="F199" s="20">
        <f t="shared" si="67"/>
        <v>800000</v>
      </c>
      <c r="G199" s="20">
        <f t="shared" si="67"/>
        <v>0</v>
      </c>
      <c r="H199" s="20">
        <f t="shared" si="67"/>
        <v>0</v>
      </c>
    </row>
    <row r="200" spans="1:8" s="2" customFormat="1" ht="39" customHeight="1" outlineLevel="1" x14ac:dyDescent="0.25">
      <c r="A200" s="11" t="s">
        <v>148</v>
      </c>
      <c r="B200" s="21" t="s">
        <v>71</v>
      </c>
      <c r="C200" s="21" t="s">
        <v>57</v>
      </c>
      <c r="D200" s="30" t="s">
        <v>138</v>
      </c>
      <c r="E200" s="21" t="s">
        <v>2</v>
      </c>
      <c r="F200" s="20">
        <f t="shared" si="67"/>
        <v>800000</v>
      </c>
      <c r="G200" s="20">
        <f t="shared" si="67"/>
        <v>0</v>
      </c>
      <c r="H200" s="20">
        <f t="shared" si="67"/>
        <v>0</v>
      </c>
    </row>
    <row r="201" spans="1:8" s="2" customFormat="1" ht="51" customHeight="1" outlineLevel="1" x14ac:dyDescent="0.25">
      <c r="A201" s="11" t="s">
        <v>212</v>
      </c>
      <c r="B201" s="21" t="s">
        <v>71</v>
      </c>
      <c r="C201" s="21" t="s">
        <v>57</v>
      </c>
      <c r="D201" s="30" t="s">
        <v>138</v>
      </c>
      <c r="E201" s="21" t="s">
        <v>72</v>
      </c>
      <c r="F201" s="20">
        <f t="shared" si="67"/>
        <v>800000</v>
      </c>
      <c r="G201" s="20">
        <f t="shared" si="67"/>
        <v>0</v>
      </c>
      <c r="H201" s="20">
        <f t="shared" si="67"/>
        <v>0</v>
      </c>
    </row>
    <row r="202" spans="1:8" s="2" customFormat="1" ht="53.25" customHeight="1" outlineLevel="1" x14ac:dyDescent="0.25">
      <c r="A202" s="11" t="s">
        <v>73</v>
      </c>
      <c r="B202" s="21" t="s">
        <v>71</v>
      </c>
      <c r="C202" s="21" t="s">
        <v>57</v>
      </c>
      <c r="D202" s="30" t="s">
        <v>138</v>
      </c>
      <c r="E202" s="21" t="s">
        <v>6</v>
      </c>
      <c r="F202" s="22">
        <v>800000</v>
      </c>
      <c r="G202" s="22">
        <v>0</v>
      </c>
      <c r="H202" s="22">
        <v>0</v>
      </c>
    </row>
    <row r="203" spans="1:8" s="2" customFormat="1" ht="24" customHeight="1" x14ac:dyDescent="0.25">
      <c r="A203" s="11" t="s">
        <v>52</v>
      </c>
      <c r="B203" s="36" t="s">
        <v>71</v>
      </c>
      <c r="C203" s="36" t="s">
        <v>60</v>
      </c>
      <c r="D203" s="38" t="s">
        <v>59</v>
      </c>
      <c r="E203" s="36" t="s">
        <v>2</v>
      </c>
      <c r="F203" s="20">
        <f>F204+F220</f>
        <v>21218428.809999999</v>
      </c>
      <c r="G203" s="20">
        <f>G204+G220</f>
        <v>900000</v>
      </c>
      <c r="H203" s="20">
        <f>H204+H220</f>
        <v>900000</v>
      </c>
    </row>
    <row r="204" spans="1:8" s="2" customFormat="1" ht="69.75" customHeight="1" x14ac:dyDescent="0.25">
      <c r="A204" s="11" t="s">
        <v>348</v>
      </c>
      <c r="B204" s="21" t="s">
        <v>71</v>
      </c>
      <c r="C204" s="21" t="s">
        <v>60</v>
      </c>
      <c r="D204" s="30" t="s">
        <v>94</v>
      </c>
      <c r="E204" s="21" t="s">
        <v>2</v>
      </c>
      <c r="F204" s="20">
        <f>F205+F216</f>
        <v>20418428.809999999</v>
      </c>
      <c r="G204" s="20">
        <f>G205+G216</f>
        <v>900000</v>
      </c>
      <c r="H204" s="20">
        <f>H205+H216</f>
        <v>900000</v>
      </c>
    </row>
    <row r="205" spans="1:8" s="2" customFormat="1" ht="69" customHeight="1" x14ac:dyDescent="0.25">
      <c r="A205" s="11" t="s">
        <v>190</v>
      </c>
      <c r="B205" s="21" t="s">
        <v>71</v>
      </c>
      <c r="C205" s="21" t="s">
        <v>60</v>
      </c>
      <c r="D205" s="30" t="s">
        <v>95</v>
      </c>
      <c r="E205" s="21" t="s">
        <v>2</v>
      </c>
      <c r="F205" s="20">
        <f>F206+F210+F213</f>
        <v>18254208.359999999</v>
      </c>
      <c r="G205" s="20">
        <f>G206+G210+G213</f>
        <v>900000</v>
      </c>
      <c r="H205" s="20">
        <f>H206+H210+H213</f>
        <v>900000</v>
      </c>
    </row>
    <row r="206" spans="1:8" s="2" customFormat="1" ht="91.5" customHeight="1" x14ac:dyDescent="0.25">
      <c r="A206" s="35" t="s">
        <v>368</v>
      </c>
      <c r="B206" s="21" t="s">
        <v>71</v>
      </c>
      <c r="C206" s="21" t="s">
        <v>60</v>
      </c>
      <c r="D206" s="38" t="s">
        <v>366</v>
      </c>
      <c r="E206" s="38" t="s">
        <v>2</v>
      </c>
      <c r="F206" s="20">
        <f>F207</f>
        <v>11554208.359999999</v>
      </c>
      <c r="G206" s="20">
        <f t="shared" ref="G206:H208" si="68">G207</f>
        <v>0</v>
      </c>
      <c r="H206" s="20">
        <f t="shared" si="68"/>
        <v>0</v>
      </c>
    </row>
    <row r="207" spans="1:8" s="2" customFormat="1" ht="69" customHeight="1" x14ac:dyDescent="0.25">
      <c r="A207" s="35" t="s">
        <v>369</v>
      </c>
      <c r="B207" s="21" t="s">
        <v>71</v>
      </c>
      <c r="C207" s="21" t="s">
        <v>60</v>
      </c>
      <c r="D207" s="38" t="s">
        <v>367</v>
      </c>
      <c r="E207" s="38" t="s">
        <v>2</v>
      </c>
      <c r="F207" s="20">
        <f>F208</f>
        <v>11554208.359999999</v>
      </c>
      <c r="G207" s="20">
        <f t="shared" si="68"/>
        <v>0</v>
      </c>
      <c r="H207" s="20">
        <f t="shared" si="68"/>
        <v>0</v>
      </c>
    </row>
    <row r="208" spans="1:8" s="2" customFormat="1" ht="57" customHeight="1" x14ac:dyDescent="0.25">
      <c r="A208" s="35" t="s">
        <v>240</v>
      </c>
      <c r="B208" s="21" t="s">
        <v>71</v>
      </c>
      <c r="C208" s="21" t="s">
        <v>60</v>
      </c>
      <c r="D208" s="38" t="s">
        <v>367</v>
      </c>
      <c r="E208" s="38" t="s">
        <v>72</v>
      </c>
      <c r="F208" s="20">
        <f>F209</f>
        <v>11554208.359999999</v>
      </c>
      <c r="G208" s="20">
        <f t="shared" si="68"/>
        <v>0</v>
      </c>
      <c r="H208" s="20">
        <f t="shared" si="68"/>
        <v>0</v>
      </c>
    </row>
    <row r="209" spans="1:8" s="2" customFormat="1" ht="69" customHeight="1" x14ac:dyDescent="0.25">
      <c r="A209" s="35" t="s">
        <v>73</v>
      </c>
      <c r="B209" s="21" t="s">
        <v>71</v>
      </c>
      <c r="C209" s="21" t="s">
        <v>60</v>
      </c>
      <c r="D209" s="38" t="s">
        <v>367</v>
      </c>
      <c r="E209" s="38" t="s">
        <v>6</v>
      </c>
      <c r="F209" s="22">
        <v>11554208.359999999</v>
      </c>
      <c r="G209" s="22">
        <v>0</v>
      </c>
      <c r="H209" s="22">
        <v>0</v>
      </c>
    </row>
    <row r="210" spans="1:8" s="2" customFormat="1" ht="39" customHeight="1" x14ac:dyDescent="0.25">
      <c r="A210" s="31" t="s">
        <v>173</v>
      </c>
      <c r="B210" s="21" t="s">
        <v>71</v>
      </c>
      <c r="C210" s="21" t="s">
        <v>60</v>
      </c>
      <c r="D210" s="30" t="s">
        <v>139</v>
      </c>
      <c r="E210" s="21" t="s">
        <v>2</v>
      </c>
      <c r="F210" s="20">
        <f>F211</f>
        <v>5800000</v>
      </c>
      <c r="G210" s="20">
        <f t="shared" ref="G210:H210" si="69">G211</f>
        <v>0</v>
      </c>
      <c r="H210" s="20">
        <f t="shared" si="69"/>
        <v>0</v>
      </c>
    </row>
    <row r="211" spans="1:8" s="2" customFormat="1" ht="43.5" customHeight="1" x14ac:dyDescent="0.25">
      <c r="A211" s="11" t="s">
        <v>212</v>
      </c>
      <c r="B211" s="21" t="s">
        <v>71</v>
      </c>
      <c r="C211" s="21" t="s">
        <v>60</v>
      </c>
      <c r="D211" s="30" t="s">
        <v>139</v>
      </c>
      <c r="E211" s="21" t="s">
        <v>72</v>
      </c>
      <c r="F211" s="20">
        <f>F212</f>
        <v>5800000</v>
      </c>
      <c r="G211" s="20">
        <f>G212</f>
        <v>0</v>
      </c>
      <c r="H211" s="20">
        <f>H212</f>
        <v>0</v>
      </c>
    </row>
    <row r="212" spans="1:8" s="2" customFormat="1" ht="52.5" customHeight="1" x14ac:dyDescent="0.25">
      <c r="A212" s="11" t="s">
        <v>73</v>
      </c>
      <c r="B212" s="21" t="s">
        <v>71</v>
      </c>
      <c r="C212" s="21" t="s">
        <v>60</v>
      </c>
      <c r="D212" s="30" t="s">
        <v>139</v>
      </c>
      <c r="E212" s="21" t="s">
        <v>6</v>
      </c>
      <c r="F212" s="22">
        <v>5800000</v>
      </c>
      <c r="G212" s="22">
        <v>0</v>
      </c>
      <c r="H212" s="22">
        <v>0</v>
      </c>
    </row>
    <row r="213" spans="1:8" s="2" customFormat="1" ht="51.75" customHeight="1" x14ac:dyDescent="0.25">
      <c r="A213" s="11" t="s">
        <v>246</v>
      </c>
      <c r="B213" s="21" t="s">
        <v>71</v>
      </c>
      <c r="C213" s="21" t="s">
        <v>60</v>
      </c>
      <c r="D213" s="30" t="s">
        <v>203</v>
      </c>
      <c r="E213" s="21" t="s">
        <v>2</v>
      </c>
      <c r="F213" s="20">
        <f t="shared" ref="F213:H214" si="70">F214</f>
        <v>900000</v>
      </c>
      <c r="G213" s="20">
        <f t="shared" si="70"/>
        <v>900000</v>
      </c>
      <c r="H213" s="20">
        <f t="shared" si="70"/>
        <v>900000</v>
      </c>
    </row>
    <row r="214" spans="1:8" s="2" customFormat="1" ht="46.5" customHeight="1" x14ac:dyDescent="0.25">
      <c r="A214" s="11" t="s">
        <v>212</v>
      </c>
      <c r="B214" s="21" t="s">
        <v>71</v>
      </c>
      <c r="C214" s="21" t="s">
        <v>60</v>
      </c>
      <c r="D214" s="30" t="s">
        <v>203</v>
      </c>
      <c r="E214" s="21" t="s">
        <v>72</v>
      </c>
      <c r="F214" s="20">
        <f t="shared" si="70"/>
        <v>900000</v>
      </c>
      <c r="G214" s="20">
        <f t="shared" si="70"/>
        <v>900000</v>
      </c>
      <c r="H214" s="20">
        <f t="shared" si="70"/>
        <v>900000</v>
      </c>
    </row>
    <row r="215" spans="1:8" s="2" customFormat="1" ht="56.25" customHeight="1" x14ac:dyDescent="0.25">
      <c r="A215" s="11" t="s">
        <v>73</v>
      </c>
      <c r="B215" s="21" t="s">
        <v>71</v>
      </c>
      <c r="C215" s="21" t="s">
        <v>60</v>
      </c>
      <c r="D215" s="30" t="s">
        <v>203</v>
      </c>
      <c r="E215" s="21" t="s">
        <v>6</v>
      </c>
      <c r="F215" s="22">
        <v>900000</v>
      </c>
      <c r="G215" s="22">
        <v>900000</v>
      </c>
      <c r="H215" s="22">
        <v>900000</v>
      </c>
    </row>
    <row r="216" spans="1:8" s="2" customFormat="1" ht="85.5" customHeight="1" outlineLevel="5" x14ac:dyDescent="0.25">
      <c r="A216" s="11" t="s">
        <v>310</v>
      </c>
      <c r="B216" s="12" t="s">
        <v>71</v>
      </c>
      <c r="C216" s="12" t="s">
        <v>60</v>
      </c>
      <c r="D216" s="30" t="s">
        <v>140</v>
      </c>
      <c r="E216" s="21" t="s">
        <v>2</v>
      </c>
      <c r="F216" s="20">
        <f>F217</f>
        <v>2164220.4500000002</v>
      </c>
      <c r="G216" s="20">
        <f t="shared" ref="G216:H216" si="71">G217</f>
        <v>0</v>
      </c>
      <c r="H216" s="20">
        <f t="shared" si="71"/>
        <v>0</v>
      </c>
    </row>
    <row r="217" spans="1:8" s="2" customFormat="1" ht="50.25" customHeight="1" outlineLevel="5" x14ac:dyDescent="0.25">
      <c r="A217" s="11" t="s">
        <v>300</v>
      </c>
      <c r="B217" s="12" t="s">
        <v>71</v>
      </c>
      <c r="C217" s="12" t="s">
        <v>60</v>
      </c>
      <c r="D217" s="30" t="s">
        <v>172</v>
      </c>
      <c r="E217" s="21" t="s">
        <v>2</v>
      </c>
      <c r="F217" s="20">
        <f t="shared" ref="F217:H218" si="72">F218</f>
        <v>2164220.4500000002</v>
      </c>
      <c r="G217" s="20">
        <f t="shared" si="72"/>
        <v>0</v>
      </c>
      <c r="H217" s="20">
        <f t="shared" si="72"/>
        <v>0</v>
      </c>
    </row>
    <row r="218" spans="1:8" s="2" customFormat="1" ht="27" customHeight="1" outlineLevel="5" x14ac:dyDescent="0.25">
      <c r="A218" s="11" t="s">
        <v>75</v>
      </c>
      <c r="B218" s="12" t="s">
        <v>71</v>
      </c>
      <c r="C218" s="12" t="s">
        <v>60</v>
      </c>
      <c r="D218" s="30" t="s">
        <v>172</v>
      </c>
      <c r="E218" s="21" t="s">
        <v>76</v>
      </c>
      <c r="F218" s="20">
        <f t="shared" si="72"/>
        <v>2164220.4500000002</v>
      </c>
      <c r="G218" s="20">
        <f t="shared" si="72"/>
        <v>0</v>
      </c>
      <c r="H218" s="20">
        <f t="shared" si="72"/>
        <v>0</v>
      </c>
    </row>
    <row r="219" spans="1:8" s="2" customFormat="1" ht="84.75" customHeight="1" outlineLevel="5" x14ac:dyDescent="0.25">
      <c r="A219" s="11" t="s">
        <v>213</v>
      </c>
      <c r="B219" s="12" t="s">
        <v>71</v>
      </c>
      <c r="C219" s="12" t="s">
        <v>60</v>
      </c>
      <c r="D219" s="30" t="s">
        <v>172</v>
      </c>
      <c r="E219" s="21" t="s">
        <v>50</v>
      </c>
      <c r="F219" s="22">
        <v>2164220.4500000002</v>
      </c>
      <c r="G219" s="22">
        <v>0</v>
      </c>
      <c r="H219" s="22">
        <v>0</v>
      </c>
    </row>
    <row r="220" spans="1:8" s="2" customFormat="1" ht="71.25" customHeight="1" outlineLevel="5" x14ac:dyDescent="0.25">
      <c r="A220" s="11" t="s">
        <v>311</v>
      </c>
      <c r="B220" s="12" t="s">
        <v>71</v>
      </c>
      <c r="C220" s="12" t="s">
        <v>60</v>
      </c>
      <c r="D220" s="30" t="s">
        <v>180</v>
      </c>
      <c r="E220" s="21" t="s">
        <v>2</v>
      </c>
      <c r="F220" s="20">
        <f>F221</f>
        <v>800000</v>
      </c>
      <c r="G220" s="20">
        <f t="shared" ref="G220:H220" si="73">G221</f>
        <v>0</v>
      </c>
      <c r="H220" s="20">
        <f t="shared" si="73"/>
        <v>0</v>
      </c>
    </row>
    <row r="221" spans="1:8" s="2" customFormat="1" ht="71.25" customHeight="1" outlineLevel="5" x14ac:dyDescent="0.25">
      <c r="A221" s="11" t="s">
        <v>329</v>
      </c>
      <c r="B221" s="12" t="s">
        <v>71</v>
      </c>
      <c r="C221" s="12" t="s">
        <v>60</v>
      </c>
      <c r="D221" s="30" t="s">
        <v>330</v>
      </c>
      <c r="E221" s="21" t="s">
        <v>2</v>
      </c>
      <c r="F221" s="20">
        <f>F222</f>
        <v>800000</v>
      </c>
      <c r="G221" s="20">
        <f>G222</f>
        <v>0</v>
      </c>
      <c r="H221" s="20">
        <f>H222</f>
        <v>0</v>
      </c>
    </row>
    <row r="222" spans="1:8" s="2" customFormat="1" ht="83.25" customHeight="1" outlineLevel="5" x14ac:dyDescent="0.25">
      <c r="A222" s="35" t="s">
        <v>371</v>
      </c>
      <c r="B222" s="12" t="s">
        <v>71</v>
      </c>
      <c r="C222" s="12" t="s">
        <v>60</v>
      </c>
      <c r="D222" s="38" t="s">
        <v>370</v>
      </c>
      <c r="E222" s="38" t="s">
        <v>2</v>
      </c>
      <c r="F222" s="20">
        <f>F223</f>
        <v>800000</v>
      </c>
      <c r="G222" s="20">
        <f t="shared" ref="G222:H223" si="74">G223</f>
        <v>0</v>
      </c>
      <c r="H222" s="20">
        <f t="shared" si="74"/>
        <v>0</v>
      </c>
    </row>
    <row r="223" spans="1:8" s="2" customFormat="1" ht="55.5" customHeight="1" outlineLevel="5" x14ac:dyDescent="0.25">
      <c r="A223" s="35" t="s">
        <v>216</v>
      </c>
      <c r="B223" s="12" t="s">
        <v>71</v>
      </c>
      <c r="C223" s="12" t="s">
        <v>60</v>
      </c>
      <c r="D223" s="38" t="s">
        <v>370</v>
      </c>
      <c r="E223" s="38" t="s">
        <v>72</v>
      </c>
      <c r="F223" s="20">
        <f>F224</f>
        <v>800000</v>
      </c>
      <c r="G223" s="20">
        <f t="shared" si="74"/>
        <v>0</v>
      </c>
      <c r="H223" s="20">
        <f t="shared" si="74"/>
        <v>0</v>
      </c>
    </row>
    <row r="224" spans="1:8" s="2" customFormat="1" ht="61.5" customHeight="1" outlineLevel="5" x14ac:dyDescent="0.25">
      <c r="A224" s="35" t="s">
        <v>73</v>
      </c>
      <c r="B224" s="12" t="s">
        <v>71</v>
      </c>
      <c r="C224" s="12" t="s">
        <v>60</v>
      </c>
      <c r="D224" s="38" t="s">
        <v>370</v>
      </c>
      <c r="E224" s="38" t="s">
        <v>6</v>
      </c>
      <c r="F224" s="54">
        <v>800000</v>
      </c>
      <c r="G224" s="22">
        <v>0</v>
      </c>
      <c r="H224" s="22">
        <v>0</v>
      </c>
    </row>
    <row r="225" spans="1:8" s="2" customFormat="1" ht="19.5" customHeight="1" x14ac:dyDescent="0.25">
      <c r="A225" s="31" t="s">
        <v>132</v>
      </c>
      <c r="B225" s="15" t="s">
        <v>71</v>
      </c>
      <c r="C225" s="15" t="s">
        <v>67</v>
      </c>
      <c r="D225" s="38" t="s">
        <v>59</v>
      </c>
      <c r="E225" s="36" t="s">
        <v>2</v>
      </c>
      <c r="F225" s="20">
        <f>F226+F259</f>
        <v>55608690.460000001</v>
      </c>
      <c r="G225" s="20">
        <f>G226+G259</f>
        <v>51213466.590000004</v>
      </c>
      <c r="H225" s="20">
        <f>H226+H259</f>
        <v>43963466.590000004</v>
      </c>
    </row>
    <row r="226" spans="1:8" s="2" customFormat="1" ht="53.25" customHeight="1" outlineLevel="5" x14ac:dyDescent="0.25">
      <c r="A226" s="11" t="s">
        <v>312</v>
      </c>
      <c r="B226" s="15" t="s">
        <v>71</v>
      </c>
      <c r="C226" s="15" t="s">
        <v>67</v>
      </c>
      <c r="D226" s="38" t="s">
        <v>175</v>
      </c>
      <c r="E226" s="36" t="s">
        <v>2</v>
      </c>
      <c r="F226" s="20">
        <f>F227</f>
        <v>49653927.060000002</v>
      </c>
      <c r="G226" s="20">
        <f t="shared" ref="G226:H226" si="75">G227</f>
        <v>38822803</v>
      </c>
      <c r="H226" s="20">
        <f t="shared" si="75"/>
        <v>31572803</v>
      </c>
    </row>
    <row r="227" spans="1:8" s="2" customFormat="1" ht="53.25" customHeight="1" outlineLevel="5" x14ac:dyDescent="0.25">
      <c r="A227" s="11" t="s">
        <v>331</v>
      </c>
      <c r="B227" s="15" t="s">
        <v>71</v>
      </c>
      <c r="C227" s="15" t="s">
        <v>67</v>
      </c>
      <c r="D227" s="38" t="s">
        <v>332</v>
      </c>
      <c r="E227" s="36" t="s">
        <v>2</v>
      </c>
      <c r="F227" s="20">
        <f>F228+F231+F234+F240+F243+F249+F246+F256+F237</f>
        <v>49653927.060000002</v>
      </c>
      <c r="G227" s="20">
        <f>G228+G231+G234+G240+G243+G249+G246+G256</f>
        <v>38822803</v>
      </c>
      <c r="H227" s="20">
        <f>H228+H231+H234+H240+H243+H249+H246+H256</f>
        <v>31572803</v>
      </c>
    </row>
    <row r="228" spans="1:8" s="2" customFormat="1" ht="36.75" customHeight="1" outlineLevel="5" x14ac:dyDescent="0.25">
      <c r="A228" s="31" t="s">
        <v>176</v>
      </c>
      <c r="B228" s="12" t="s">
        <v>71</v>
      </c>
      <c r="C228" s="12" t="s">
        <v>67</v>
      </c>
      <c r="D228" s="30" t="s">
        <v>177</v>
      </c>
      <c r="E228" s="21" t="s">
        <v>2</v>
      </c>
      <c r="F228" s="20">
        <f t="shared" ref="F228:H229" si="76">F229</f>
        <v>1600000</v>
      </c>
      <c r="G228" s="20">
        <f t="shared" si="76"/>
        <v>0</v>
      </c>
      <c r="H228" s="20">
        <f t="shared" si="76"/>
        <v>0</v>
      </c>
    </row>
    <row r="229" spans="1:8" s="2" customFormat="1" ht="51" customHeight="1" outlineLevel="5" x14ac:dyDescent="0.25">
      <c r="A229" s="11" t="s">
        <v>212</v>
      </c>
      <c r="B229" s="12" t="s">
        <v>71</v>
      </c>
      <c r="C229" s="12" t="s">
        <v>67</v>
      </c>
      <c r="D229" s="30" t="s">
        <v>177</v>
      </c>
      <c r="E229" s="21" t="s">
        <v>72</v>
      </c>
      <c r="F229" s="20">
        <f t="shared" si="76"/>
        <v>1600000</v>
      </c>
      <c r="G229" s="20">
        <f t="shared" si="76"/>
        <v>0</v>
      </c>
      <c r="H229" s="20">
        <f t="shared" si="76"/>
        <v>0</v>
      </c>
    </row>
    <row r="230" spans="1:8" s="2" customFormat="1" ht="50.25" customHeight="1" outlineLevel="5" x14ac:dyDescent="0.25">
      <c r="A230" s="31" t="s">
        <v>73</v>
      </c>
      <c r="B230" s="12" t="s">
        <v>71</v>
      </c>
      <c r="C230" s="12" t="s">
        <v>67</v>
      </c>
      <c r="D230" s="30" t="s">
        <v>177</v>
      </c>
      <c r="E230" s="21" t="s">
        <v>6</v>
      </c>
      <c r="F230" s="54">
        <v>1600000</v>
      </c>
      <c r="G230" s="22">
        <v>0</v>
      </c>
      <c r="H230" s="22">
        <v>0</v>
      </c>
    </row>
    <row r="231" spans="1:8" s="2" customFormat="1" ht="37.5" customHeight="1" outlineLevel="5" x14ac:dyDescent="0.25">
      <c r="A231" s="34" t="s">
        <v>248</v>
      </c>
      <c r="B231" s="15" t="s">
        <v>71</v>
      </c>
      <c r="C231" s="15" t="s">
        <v>67</v>
      </c>
      <c r="D231" s="38" t="s">
        <v>249</v>
      </c>
      <c r="E231" s="36" t="s">
        <v>2</v>
      </c>
      <c r="F231" s="20">
        <f t="shared" ref="F231:H232" si="77">F232</f>
        <v>200000</v>
      </c>
      <c r="G231" s="20">
        <f t="shared" si="77"/>
        <v>0</v>
      </c>
      <c r="H231" s="20">
        <f t="shared" si="77"/>
        <v>0</v>
      </c>
    </row>
    <row r="232" spans="1:8" s="2" customFormat="1" ht="47.25" customHeight="1" outlineLevel="5" x14ac:dyDescent="0.25">
      <c r="A232" s="28" t="s">
        <v>240</v>
      </c>
      <c r="B232" s="15" t="s">
        <v>71</v>
      </c>
      <c r="C232" s="15" t="s">
        <v>67</v>
      </c>
      <c r="D232" s="38" t="s">
        <v>249</v>
      </c>
      <c r="E232" s="36" t="s">
        <v>72</v>
      </c>
      <c r="F232" s="20">
        <f t="shared" si="77"/>
        <v>200000</v>
      </c>
      <c r="G232" s="20">
        <f t="shared" si="77"/>
        <v>0</v>
      </c>
      <c r="H232" s="20">
        <f t="shared" si="77"/>
        <v>0</v>
      </c>
    </row>
    <row r="233" spans="1:8" s="2" customFormat="1" ht="51" customHeight="1" outlineLevel="5" x14ac:dyDescent="0.25">
      <c r="A233" s="34" t="s">
        <v>73</v>
      </c>
      <c r="B233" s="15" t="s">
        <v>71</v>
      </c>
      <c r="C233" s="15" t="s">
        <v>67</v>
      </c>
      <c r="D233" s="38" t="s">
        <v>249</v>
      </c>
      <c r="E233" s="36" t="s">
        <v>6</v>
      </c>
      <c r="F233" s="22">
        <v>200000</v>
      </c>
      <c r="G233" s="22">
        <v>0</v>
      </c>
      <c r="H233" s="22">
        <v>0</v>
      </c>
    </row>
    <row r="234" spans="1:8" s="2" customFormat="1" ht="20.25" customHeight="1" outlineLevel="5" x14ac:dyDescent="0.25">
      <c r="A234" s="31" t="s">
        <v>178</v>
      </c>
      <c r="B234" s="12" t="s">
        <v>71</v>
      </c>
      <c r="C234" s="12" t="s">
        <v>67</v>
      </c>
      <c r="D234" s="30" t="s">
        <v>179</v>
      </c>
      <c r="E234" s="21" t="s">
        <v>2</v>
      </c>
      <c r="F234" s="20">
        <f t="shared" ref="F234:H235" si="78">F235</f>
        <v>4700000</v>
      </c>
      <c r="G234" s="20">
        <f t="shared" si="78"/>
        <v>4700000</v>
      </c>
      <c r="H234" s="20">
        <f t="shared" si="78"/>
        <v>2700000</v>
      </c>
    </row>
    <row r="235" spans="1:8" s="2" customFormat="1" ht="49.5" customHeight="1" outlineLevel="5" x14ac:dyDescent="0.25">
      <c r="A235" s="31" t="s">
        <v>212</v>
      </c>
      <c r="B235" s="12" t="s">
        <v>71</v>
      </c>
      <c r="C235" s="12" t="s">
        <v>67</v>
      </c>
      <c r="D235" s="30" t="s">
        <v>179</v>
      </c>
      <c r="E235" s="21" t="s">
        <v>72</v>
      </c>
      <c r="F235" s="20">
        <f t="shared" si="78"/>
        <v>4700000</v>
      </c>
      <c r="G235" s="20">
        <f t="shared" si="78"/>
        <v>4700000</v>
      </c>
      <c r="H235" s="20">
        <f t="shared" si="78"/>
        <v>2700000</v>
      </c>
    </row>
    <row r="236" spans="1:8" s="2" customFormat="1" ht="54.75" customHeight="1" outlineLevel="5" x14ac:dyDescent="0.25">
      <c r="A236" s="31" t="s">
        <v>73</v>
      </c>
      <c r="B236" s="12" t="s">
        <v>71</v>
      </c>
      <c r="C236" s="12" t="s">
        <v>67</v>
      </c>
      <c r="D236" s="30" t="s">
        <v>179</v>
      </c>
      <c r="E236" s="21" t="s">
        <v>6</v>
      </c>
      <c r="F236" s="54">
        <v>4700000</v>
      </c>
      <c r="G236" s="54">
        <v>4700000</v>
      </c>
      <c r="H236" s="54">
        <v>2700000</v>
      </c>
    </row>
    <row r="237" spans="1:8" s="2" customFormat="1" ht="54.75" customHeight="1" outlineLevel="5" x14ac:dyDescent="0.25">
      <c r="A237" s="32" t="s">
        <v>411</v>
      </c>
      <c r="B237" s="12" t="s">
        <v>71</v>
      </c>
      <c r="C237" s="12" t="s">
        <v>67</v>
      </c>
      <c r="D237" s="38" t="s">
        <v>410</v>
      </c>
      <c r="E237" s="38" t="s">
        <v>2</v>
      </c>
      <c r="F237" s="52">
        <f>F238</f>
        <v>240000</v>
      </c>
      <c r="G237" s="52">
        <f t="shared" ref="G237:H237" si="79">G238</f>
        <v>0</v>
      </c>
      <c r="H237" s="52">
        <f t="shared" si="79"/>
        <v>0</v>
      </c>
    </row>
    <row r="238" spans="1:8" s="2" customFormat="1" ht="54.75" customHeight="1" outlineLevel="5" x14ac:dyDescent="0.25">
      <c r="A238" s="32" t="s">
        <v>216</v>
      </c>
      <c r="B238" s="12" t="s">
        <v>71</v>
      </c>
      <c r="C238" s="12" t="s">
        <v>67</v>
      </c>
      <c r="D238" s="38" t="s">
        <v>410</v>
      </c>
      <c r="E238" s="38" t="s">
        <v>72</v>
      </c>
      <c r="F238" s="52">
        <f>F239</f>
        <v>240000</v>
      </c>
      <c r="G238" s="52">
        <f t="shared" ref="G238:H238" si="80">G239</f>
        <v>0</v>
      </c>
      <c r="H238" s="52">
        <f t="shared" si="80"/>
        <v>0</v>
      </c>
    </row>
    <row r="239" spans="1:8" s="2" customFormat="1" ht="54.75" customHeight="1" outlineLevel="5" x14ac:dyDescent="0.25">
      <c r="A239" s="32" t="s">
        <v>73</v>
      </c>
      <c r="B239" s="12" t="s">
        <v>71</v>
      </c>
      <c r="C239" s="12" t="s">
        <v>67</v>
      </c>
      <c r="D239" s="38" t="s">
        <v>410</v>
      </c>
      <c r="E239" s="38" t="s">
        <v>6</v>
      </c>
      <c r="F239" s="54">
        <v>240000</v>
      </c>
      <c r="G239" s="22">
        <v>0</v>
      </c>
      <c r="H239" s="22">
        <v>0</v>
      </c>
    </row>
    <row r="240" spans="1:8" s="2" customFormat="1" ht="30.75" customHeight="1" outlineLevel="5" x14ac:dyDescent="0.25">
      <c r="A240" s="31" t="s">
        <v>250</v>
      </c>
      <c r="B240" s="12" t="s">
        <v>71</v>
      </c>
      <c r="C240" s="12" t="s">
        <v>67</v>
      </c>
      <c r="D240" s="30" t="s">
        <v>251</v>
      </c>
      <c r="E240" s="21" t="s">
        <v>2</v>
      </c>
      <c r="F240" s="20">
        <f t="shared" ref="F240:H241" si="81">F241</f>
        <v>400000</v>
      </c>
      <c r="G240" s="20">
        <f t="shared" si="81"/>
        <v>0</v>
      </c>
      <c r="H240" s="20">
        <f t="shared" si="81"/>
        <v>0</v>
      </c>
    </row>
    <row r="241" spans="1:8" s="2" customFormat="1" ht="57" customHeight="1" outlineLevel="5" x14ac:dyDescent="0.25">
      <c r="A241" s="31" t="s">
        <v>216</v>
      </c>
      <c r="B241" s="12" t="s">
        <v>71</v>
      </c>
      <c r="C241" s="12" t="s">
        <v>67</v>
      </c>
      <c r="D241" s="30" t="s">
        <v>251</v>
      </c>
      <c r="E241" s="21" t="s">
        <v>72</v>
      </c>
      <c r="F241" s="20">
        <f t="shared" si="81"/>
        <v>400000</v>
      </c>
      <c r="G241" s="20">
        <f t="shared" si="81"/>
        <v>0</v>
      </c>
      <c r="H241" s="20">
        <f t="shared" si="81"/>
        <v>0</v>
      </c>
    </row>
    <row r="242" spans="1:8" s="2" customFormat="1" ht="56.25" customHeight="1" outlineLevel="5" x14ac:dyDescent="0.25">
      <c r="A242" s="31" t="s">
        <v>225</v>
      </c>
      <c r="B242" s="12" t="s">
        <v>71</v>
      </c>
      <c r="C242" s="12" t="s">
        <v>67</v>
      </c>
      <c r="D242" s="30" t="s">
        <v>251</v>
      </c>
      <c r="E242" s="21" t="s">
        <v>6</v>
      </c>
      <c r="F242" s="22">
        <v>400000</v>
      </c>
      <c r="G242" s="22">
        <v>0</v>
      </c>
      <c r="H242" s="22">
        <v>0</v>
      </c>
    </row>
    <row r="243" spans="1:8" s="2" customFormat="1" ht="41.25" customHeight="1" outlineLevel="5" x14ac:dyDescent="0.25">
      <c r="A243" s="31" t="s">
        <v>252</v>
      </c>
      <c r="B243" s="12" t="s">
        <v>71</v>
      </c>
      <c r="C243" s="12" t="s">
        <v>67</v>
      </c>
      <c r="D243" s="30" t="s">
        <v>253</v>
      </c>
      <c r="E243" s="21" t="s">
        <v>2</v>
      </c>
      <c r="F243" s="20">
        <f t="shared" ref="F243:H244" si="82">F244</f>
        <v>410606.06</v>
      </c>
      <c r="G243" s="20">
        <f t="shared" si="82"/>
        <v>0</v>
      </c>
      <c r="H243" s="20">
        <f t="shared" si="82"/>
        <v>0</v>
      </c>
    </row>
    <row r="244" spans="1:8" s="2" customFormat="1" ht="53.25" customHeight="1" outlineLevel="5" x14ac:dyDescent="0.25">
      <c r="A244" s="31" t="s">
        <v>216</v>
      </c>
      <c r="B244" s="12" t="s">
        <v>71</v>
      </c>
      <c r="C244" s="12" t="s">
        <v>67</v>
      </c>
      <c r="D244" s="30" t="s">
        <v>253</v>
      </c>
      <c r="E244" s="21" t="s">
        <v>72</v>
      </c>
      <c r="F244" s="20">
        <f t="shared" si="82"/>
        <v>410606.06</v>
      </c>
      <c r="G244" s="20">
        <f t="shared" si="82"/>
        <v>0</v>
      </c>
      <c r="H244" s="20">
        <f t="shared" si="82"/>
        <v>0</v>
      </c>
    </row>
    <row r="245" spans="1:8" s="2" customFormat="1" ht="54.75" customHeight="1" outlineLevel="5" x14ac:dyDescent="0.25">
      <c r="A245" s="31" t="s">
        <v>225</v>
      </c>
      <c r="B245" s="12" t="s">
        <v>71</v>
      </c>
      <c r="C245" s="12" t="s">
        <v>67</v>
      </c>
      <c r="D245" s="30" t="s">
        <v>253</v>
      </c>
      <c r="E245" s="21" t="s">
        <v>6</v>
      </c>
      <c r="F245" s="54">
        <v>410606.06</v>
      </c>
      <c r="G245" s="22">
        <v>0</v>
      </c>
      <c r="H245" s="22">
        <v>0</v>
      </c>
    </row>
    <row r="246" spans="1:8" s="2" customFormat="1" ht="54.75" customHeight="1" outlineLevel="5" x14ac:dyDescent="0.25">
      <c r="A246" s="32" t="s">
        <v>373</v>
      </c>
      <c r="B246" s="12" t="s">
        <v>71</v>
      </c>
      <c r="C246" s="12" t="s">
        <v>67</v>
      </c>
      <c r="D246" s="38" t="s">
        <v>372</v>
      </c>
      <c r="E246" s="38" t="s">
        <v>2</v>
      </c>
      <c r="F246" s="20">
        <f>F247</f>
        <v>3300000</v>
      </c>
      <c r="G246" s="20">
        <f t="shared" ref="G246:H247" si="83">G247</f>
        <v>0</v>
      </c>
      <c r="H246" s="20">
        <f t="shared" si="83"/>
        <v>0</v>
      </c>
    </row>
    <row r="247" spans="1:8" s="2" customFormat="1" ht="54.75" customHeight="1" outlineLevel="5" x14ac:dyDescent="0.25">
      <c r="A247" s="32" t="s">
        <v>216</v>
      </c>
      <c r="B247" s="12" t="s">
        <v>71</v>
      </c>
      <c r="C247" s="12" t="s">
        <v>67</v>
      </c>
      <c r="D247" s="38" t="s">
        <v>372</v>
      </c>
      <c r="E247" s="38" t="s">
        <v>72</v>
      </c>
      <c r="F247" s="20">
        <f>F248</f>
        <v>3300000</v>
      </c>
      <c r="G247" s="20">
        <f t="shared" si="83"/>
        <v>0</v>
      </c>
      <c r="H247" s="20">
        <f t="shared" si="83"/>
        <v>0</v>
      </c>
    </row>
    <row r="248" spans="1:8" s="2" customFormat="1" ht="54.75" customHeight="1" outlineLevel="5" x14ac:dyDescent="0.25">
      <c r="A248" s="32" t="s">
        <v>225</v>
      </c>
      <c r="B248" s="12" t="s">
        <v>71</v>
      </c>
      <c r="C248" s="12" t="s">
        <v>67</v>
      </c>
      <c r="D248" s="38" t="s">
        <v>372</v>
      </c>
      <c r="E248" s="38" t="s">
        <v>6</v>
      </c>
      <c r="F248" s="54">
        <v>3300000</v>
      </c>
      <c r="G248" s="22">
        <v>0</v>
      </c>
      <c r="H248" s="22">
        <v>0</v>
      </c>
    </row>
    <row r="249" spans="1:8" s="2" customFormat="1" ht="71.25" customHeight="1" outlineLevel="5" x14ac:dyDescent="0.25">
      <c r="A249" s="28" t="s">
        <v>295</v>
      </c>
      <c r="B249" s="12" t="s">
        <v>71</v>
      </c>
      <c r="C249" s="12" t="s">
        <v>67</v>
      </c>
      <c r="D249" s="30" t="s">
        <v>294</v>
      </c>
      <c r="E249" s="21" t="s">
        <v>2</v>
      </c>
      <c r="F249" s="20">
        <f>F250+F252+F254</f>
        <v>36994321</v>
      </c>
      <c r="G249" s="20">
        <f t="shared" ref="G249:H249" si="84">G250+G252+G254</f>
        <v>34122803</v>
      </c>
      <c r="H249" s="20">
        <f t="shared" si="84"/>
        <v>28872803</v>
      </c>
    </row>
    <row r="250" spans="1:8" s="2" customFormat="1" ht="102" customHeight="1" outlineLevel="5" x14ac:dyDescent="0.25">
      <c r="A250" s="11" t="s">
        <v>163</v>
      </c>
      <c r="B250" s="12" t="s">
        <v>71</v>
      </c>
      <c r="C250" s="12" t="s">
        <v>67</v>
      </c>
      <c r="D250" s="30" t="s">
        <v>294</v>
      </c>
      <c r="E250" s="21" t="s">
        <v>65</v>
      </c>
      <c r="F250" s="20">
        <f>F251</f>
        <v>23868987</v>
      </c>
      <c r="G250" s="20">
        <f t="shared" ref="G250:H250" si="85">G251</f>
        <v>23868987</v>
      </c>
      <c r="H250" s="20">
        <f t="shared" si="85"/>
        <v>23868987</v>
      </c>
    </row>
    <row r="251" spans="1:8" s="2" customFormat="1" ht="50.25" customHeight="1" outlineLevel="5" x14ac:dyDescent="0.25">
      <c r="A251" s="11" t="s">
        <v>16</v>
      </c>
      <c r="B251" s="12" t="s">
        <v>71</v>
      </c>
      <c r="C251" s="12" t="s">
        <v>67</v>
      </c>
      <c r="D251" s="30" t="s">
        <v>294</v>
      </c>
      <c r="E251" s="21" t="s">
        <v>17</v>
      </c>
      <c r="F251" s="22">
        <v>23868987</v>
      </c>
      <c r="G251" s="22">
        <v>23868987</v>
      </c>
      <c r="H251" s="22">
        <v>23868987</v>
      </c>
    </row>
    <row r="252" spans="1:8" s="2" customFormat="1" ht="50.25" customHeight="1" outlineLevel="5" x14ac:dyDescent="0.25">
      <c r="A252" s="32" t="s">
        <v>216</v>
      </c>
      <c r="B252" s="12" t="s">
        <v>71</v>
      </c>
      <c r="C252" s="12" t="s">
        <v>67</v>
      </c>
      <c r="D252" s="30" t="s">
        <v>294</v>
      </c>
      <c r="E252" s="21" t="s">
        <v>72</v>
      </c>
      <c r="F252" s="20">
        <f>F253</f>
        <v>13027285</v>
      </c>
      <c r="G252" s="20">
        <f t="shared" ref="G252:H252" si="86">G253</f>
        <v>10155767</v>
      </c>
      <c r="H252" s="20">
        <f t="shared" si="86"/>
        <v>4905767</v>
      </c>
    </row>
    <row r="253" spans="1:8" s="2" customFormat="1" ht="50.25" customHeight="1" outlineLevel="5" x14ac:dyDescent="0.25">
      <c r="A253" s="32" t="s">
        <v>225</v>
      </c>
      <c r="B253" s="12" t="s">
        <v>71</v>
      </c>
      <c r="C253" s="12" t="s">
        <v>67</v>
      </c>
      <c r="D253" s="30" t="s">
        <v>294</v>
      </c>
      <c r="E253" s="21" t="s">
        <v>6</v>
      </c>
      <c r="F253" s="22">
        <v>13027285</v>
      </c>
      <c r="G253" s="22">
        <v>10155767</v>
      </c>
      <c r="H253" s="22">
        <v>4905767</v>
      </c>
    </row>
    <row r="254" spans="1:8" s="2" customFormat="1" ht="27.75" customHeight="1" outlineLevel="5" x14ac:dyDescent="0.25">
      <c r="A254" s="11" t="s">
        <v>75</v>
      </c>
      <c r="B254" s="12" t="s">
        <v>71</v>
      </c>
      <c r="C254" s="12" t="s">
        <v>67</v>
      </c>
      <c r="D254" s="30" t="s">
        <v>294</v>
      </c>
      <c r="E254" s="21" t="s">
        <v>76</v>
      </c>
      <c r="F254" s="20">
        <f>F255</f>
        <v>98049</v>
      </c>
      <c r="G254" s="20">
        <f t="shared" ref="G254:H254" si="87">G255</f>
        <v>98049</v>
      </c>
      <c r="H254" s="20">
        <f t="shared" si="87"/>
        <v>98049</v>
      </c>
    </row>
    <row r="255" spans="1:8" s="2" customFormat="1" ht="29.25" customHeight="1" outlineLevel="5" x14ac:dyDescent="0.25">
      <c r="A255" s="11" t="s">
        <v>9</v>
      </c>
      <c r="B255" s="12" t="s">
        <v>71</v>
      </c>
      <c r="C255" s="12" t="s">
        <v>67</v>
      </c>
      <c r="D255" s="30" t="s">
        <v>294</v>
      </c>
      <c r="E255" s="21" t="s">
        <v>10</v>
      </c>
      <c r="F255" s="22">
        <v>98049</v>
      </c>
      <c r="G255" s="22">
        <v>98049</v>
      </c>
      <c r="H255" s="22">
        <v>98049</v>
      </c>
    </row>
    <row r="256" spans="1:8" s="2" customFormat="1" ht="73.5" customHeight="1" outlineLevel="5" x14ac:dyDescent="0.25">
      <c r="A256" s="32" t="s">
        <v>413</v>
      </c>
      <c r="B256" s="12" t="s">
        <v>71</v>
      </c>
      <c r="C256" s="12" t="s">
        <v>67</v>
      </c>
      <c r="D256" s="38" t="s">
        <v>412</v>
      </c>
      <c r="E256" s="38" t="s">
        <v>2</v>
      </c>
      <c r="F256" s="20">
        <f>F257</f>
        <v>1809000</v>
      </c>
      <c r="G256" s="20">
        <f t="shared" ref="G256:H257" si="88">G257</f>
        <v>0</v>
      </c>
      <c r="H256" s="20">
        <f t="shared" si="88"/>
        <v>0</v>
      </c>
    </row>
    <row r="257" spans="1:8" s="2" customFormat="1" ht="55.5" customHeight="1" outlineLevel="5" x14ac:dyDescent="0.25">
      <c r="A257" s="32" t="s">
        <v>216</v>
      </c>
      <c r="B257" s="12" t="s">
        <v>71</v>
      </c>
      <c r="C257" s="12" t="s">
        <v>67</v>
      </c>
      <c r="D257" s="38" t="s">
        <v>412</v>
      </c>
      <c r="E257" s="38" t="s">
        <v>72</v>
      </c>
      <c r="F257" s="20">
        <f>F258</f>
        <v>1809000</v>
      </c>
      <c r="G257" s="20">
        <f t="shared" si="88"/>
        <v>0</v>
      </c>
      <c r="H257" s="20">
        <f t="shared" si="88"/>
        <v>0</v>
      </c>
    </row>
    <row r="258" spans="1:8" s="2" customFormat="1" ht="55.5" customHeight="1" outlineLevel="5" x14ac:dyDescent="0.25">
      <c r="A258" s="32" t="s">
        <v>225</v>
      </c>
      <c r="B258" s="12" t="s">
        <v>71</v>
      </c>
      <c r="C258" s="12" t="s">
        <v>67</v>
      </c>
      <c r="D258" s="38" t="s">
        <v>412</v>
      </c>
      <c r="E258" s="38" t="s">
        <v>6</v>
      </c>
      <c r="F258" s="22">
        <v>1809000</v>
      </c>
      <c r="G258" s="22">
        <v>0</v>
      </c>
      <c r="H258" s="22">
        <v>0</v>
      </c>
    </row>
    <row r="259" spans="1:8" s="2" customFormat="1" ht="69.75" customHeight="1" outlineLevel="5" x14ac:dyDescent="0.25">
      <c r="A259" s="31" t="s">
        <v>313</v>
      </c>
      <c r="B259" s="12" t="s">
        <v>71</v>
      </c>
      <c r="C259" s="12" t="s">
        <v>67</v>
      </c>
      <c r="D259" s="38" t="s">
        <v>181</v>
      </c>
      <c r="E259" s="36" t="s">
        <v>2</v>
      </c>
      <c r="F259" s="20">
        <f>F260</f>
        <v>5954763.4000000004</v>
      </c>
      <c r="G259" s="20">
        <f t="shared" ref="G259:H259" si="89">G260</f>
        <v>12390663.59</v>
      </c>
      <c r="H259" s="20">
        <f t="shared" si="89"/>
        <v>12390663.59</v>
      </c>
    </row>
    <row r="260" spans="1:8" s="2" customFormat="1" ht="39.75" customHeight="1" outlineLevel="5" x14ac:dyDescent="0.25">
      <c r="A260" s="31" t="s">
        <v>356</v>
      </c>
      <c r="B260" s="12" t="s">
        <v>71</v>
      </c>
      <c r="C260" s="12" t="s">
        <v>67</v>
      </c>
      <c r="D260" s="30" t="s">
        <v>333</v>
      </c>
      <c r="E260" s="21" t="s">
        <v>2</v>
      </c>
      <c r="F260" s="20">
        <f>F261</f>
        <v>5954763.4000000004</v>
      </c>
      <c r="G260" s="20">
        <f>G261</f>
        <v>12390663.59</v>
      </c>
      <c r="H260" s="20">
        <f>H261</f>
        <v>12390663.59</v>
      </c>
    </row>
    <row r="261" spans="1:8" s="2" customFormat="1" ht="53.25" customHeight="1" outlineLevel="5" x14ac:dyDescent="0.25">
      <c r="A261" s="31" t="s">
        <v>301</v>
      </c>
      <c r="B261" s="12" t="s">
        <v>71</v>
      </c>
      <c r="C261" s="12" t="s">
        <v>67</v>
      </c>
      <c r="D261" s="30" t="s">
        <v>208</v>
      </c>
      <c r="E261" s="21" t="s">
        <v>2</v>
      </c>
      <c r="F261" s="20">
        <f>F262</f>
        <v>5954763.4000000004</v>
      </c>
      <c r="G261" s="20">
        <f t="shared" ref="G261:H261" si="90">G262</f>
        <v>12390663.59</v>
      </c>
      <c r="H261" s="20">
        <f t="shared" si="90"/>
        <v>12390663.59</v>
      </c>
    </row>
    <row r="262" spans="1:8" s="2" customFormat="1" ht="59.25" customHeight="1" outlineLevel="5" x14ac:dyDescent="0.25">
      <c r="A262" s="31" t="s">
        <v>216</v>
      </c>
      <c r="B262" s="12" t="s">
        <v>71</v>
      </c>
      <c r="C262" s="12" t="s">
        <v>67</v>
      </c>
      <c r="D262" s="30" t="s">
        <v>208</v>
      </c>
      <c r="E262" s="21" t="s">
        <v>72</v>
      </c>
      <c r="F262" s="20">
        <f>F263</f>
        <v>5954763.4000000004</v>
      </c>
      <c r="G262" s="20">
        <f t="shared" ref="G262:H262" si="91">G263</f>
        <v>12390663.59</v>
      </c>
      <c r="H262" s="20">
        <f t="shared" si="91"/>
        <v>12390663.59</v>
      </c>
    </row>
    <row r="263" spans="1:8" s="2" customFormat="1" ht="54" customHeight="1" outlineLevel="5" x14ac:dyDescent="0.25">
      <c r="A263" s="31" t="s">
        <v>73</v>
      </c>
      <c r="B263" s="12" t="s">
        <v>71</v>
      </c>
      <c r="C263" s="12" t="s">
        <v>67</v>
      </c>
      <c r="D263" s="30" t="s">
        <v>208</v>
      </c>
      <c r="E263" s="21" t="s">
        <v>6</v>
      </c>
      <c r="F263" s="22">
        <v>5954763.4000000004</v>
      </c>
      <c r="G263" s="22">
        <v>12390663.59</v>
      </c>
      <c r="H263" s="22">
        <v>12390663.59</v>
      </c>
    </row>
    <row r="264" spans="1:8" s="2" customFormat="1" ht="36" customHeight="1" outlineLevel="5" x14ac:dyDescent="0.25">
      <c r="A264" s="11" t="s">
        <v>22</v>
      </c>
      <c r="B264" s="15" t="s">
        <v>71</v>
      </c>
      <c r="C264" s="15" t="s">
        <v>71</v>
      </c>
      <c r="D264" s="38" t="s">
        <v>59</v>
      </c>
      <c r="E264" s="36" t="s">
        <v>2</v>
      </c>
      <c r="F264" s="20">
        <f t="shared" ref="F264:H268" si="92">F265</f>
        <v>23438.48</v>
      </c>
      <c r="G264" s="20">
        <f t="shared" si="92"/>
        <v>24376.02</v>
      </c>
      <c r="H264" s="20">
        <f t="shared" si="92"/>
        <v>25351.06</v>
      </c>
    </row>
    <row r="265" spans="1:8" s="2" customFormat="1" ht="53.25" customHeight="1" outlineLevel="5" x14ac:dyDescent="0.25">
      <c r="A265" s="37" t="s">
        <v>4</v>
      </c>
      <c r="B265" s="12" t="s">
        <v>71</v>
      </c>
      <c r="C265" s="12" t="s">
        <v>71</v>
      </c>
      <c r="D265" s="30" t="s">
        <v>61</v>
      </c>
      <c r="E265" s="21" t="s">
        <v>2</v>
      </c>
      <c r="F265" s="20">
        <f t="shared" si="92"/>
        <v>23438.48</v>
      </c>
      <c r="G265" s="20">
        <f t="shared" si="92"/>
        <v>24376.02</v>
      </c>
      <c r="H265" s="20">
        <f t="shared" si="92"/>
        <v>25351.06</v>
      </c>
    </row>
    <row r="266" spans="1:8" s="2" customFormat="1" ht="51.75" customHeight="1" x14ac:dyDescent="0.25">
      <c r="A266" s="14" t="s">
        <v>62</v>
      </c>
      <c r="B266" s="12" t="s">
        <v>71</v>
      </c>
      <c r="C266" s="12" t="s">
        <v>71</v>
      </c>
      <c r="D266" s="30" t="s">
        <v>63</v>
      </c>
      <c r="E266" s="21" t="s">
        <v>2</v>
      </c>
      <c r="F266" s="20">
        <f>F267</f>
        <v>23438.48</v>
      </c>
      <c r="G266" s="20">
        <f>G267</f>
        <v>24376.02</v>
      </c>
      <c r="H266" s="20">
        <f>H267</f>
        <v>25351.06</v>
      </c>
    </row>
    <row r="267" spans="1:8" s="2" customFormat="1" ht="119.25" customHeight="1" x14ac:dyDescent="0.25">
      <c r="A267" s="11" t="s">
        <v>47</v>
      </c>
      <c r="B267" s="12" t="s">
        <v>71</v>
      </c>
      <c r="C267" s="12" t="s">
        <v>71</v>
      </c>
      <c r="D267" s="30" t="s">
        <v>96</v>
      </c>
      <c r="E267" s="21" t="s">
        <v>2</v>
      </c>
      <c r="F267" s="20">
        <f t="shared" si="92"/>
        <v>23438.48</v>
      </c>
      <c r="G267" s="20">
        <f t="shared" si="92"/>
        <v>24376.02</v>
      </c>
      <c r="H267" s="20">
        <f t="shared" si="92"/>
        <v>25351.06</v>
      </c>
    </row>
    <row r="268" spans="1:8" s="2" customFormat="1" ht="40.5" customHeight="1" x14ac:dyDescent="0.25">
      <c r="A268" s="11" t="s">
        <v>212</v>
      </c>
      <c r="B268" s="12" t="s">
        <v>71</v>
      </c>
      <c r="C268" s="12" t="s">
        <v>71</v>
      </c>
      <c r="D268" s="30" t="s">
        <v>96</v>
      </c>
      <c r="E268" s="21" t="s">
        <v>72</v>
      </c>
      <c r="F268" s="20">
        <f t="shared" si="92"/>
        <v>23438.48</v>
      </c>
      <c r="G268" s="20">
        <f t="shared" si="92"/>
        <v>24376.02</v>
      </c>
      <c r="H268" s="20">
        <f t="shared" si="92"/>
        <v>25351.06</v>
      </c>
    </row>
    <row r="269" spans="1:8" s="2" customFormat="1" ht="54.75" customHeight="1" x14ac:dyDescent="0.25">
      <c r="A269" s="11" t="s">
        <v>73</v>
      </c>
      <c r="B269" s="12" t="s">
        <v>71</v>
      </c>
      <c r="C269" s="12" t="s">
        <v>71</v>
      </c>
      <c r="D269" s="30" t="s">
        <v>96</v>
      </c>
      <c r="E269" s="21" t="s">
        <v>6</v>
      </c>
      <c r="F269" s="22">
        <v>23438.48</v>
      </c>
      <c r="G269" s="22">
        <v>24376.02</v>
      </c>
      <c r="H269" s="22">
        <v>25351.06</v>
      </c>
    </row>
    <row r="270" spans="1:8" s="2" customFormat="1" ht="21.75" customHeight="1" x14ac:dyDescent="0.25">
      <c r="A270" s="11" t="s">
        <v>23</v>
      </c>
      <c r="B270" s="15" t="s">
        <v>97</v>
      </c>
      <c r="C270" s="15" t="s">
        <v>58</v>
      </c>
      <c r="D270" s="25" t="s">
        <v>59</v>
      </c>
      <c r="E270" s="15" t="s">
        <v>2</v>
      </c>
      <c r="F270" s="20">
        <f>F271+F289+F323+F348+F343</f>
        <v>662189029.80999994</v>
      </c>
      <c r="G270" s="20">
        <f>G271+G289+G323+G348+G343</f>
        <v>634772317.56000006</v>
      </c>
      <c r="H270" s="20">
        <f>H271+H289+H323+H348+H343</f>
        <v>655426461.3900001</v>
      </c>
    </row>
    <row r="271" spans="1:8" s="2" customFormat="1" ht="27" customHeight="1" x14ac:dyDescent="0.25">
      <c r="A271" s="11" t="s">
        <v>24</v>
      </c>
      <c r="B271" s="21" t="s">
        <v>97</v>
      </c>
      <c r="C271" s="21" t="s">
        <v>57</v>
      </c>
      <c r="D271" s="30" t="s">
        <v>59</v>
      </c>
      <c r="E271" s="21" t="s">
        <v>2</v>
      </c>
      <c r="F271" s="20">
        <f t="shared" ref="F271:H272" si="93">F272</f>
        <v>143316951</v>
      </c>
      <c r="G271" s="20">
        <f t="shared" si="93"/>
        <v>129537992</v>
      </c>
      <c r="H271" s="20">
        <f t="shared" si="93"/>
        <v>134717705</v>
      </c>
    </row>
    <row r="272" spans="1:8" s="2" customFormat="1" ht="55.5" customHeight="1" x14ac:dyDescent="0.25">
      <c r="A272" s="11" t="s">
        <v>191</v>
      </c>
      <c r="B272" s="21" t="s">
        <v>97</v>
      </c>
      <c r="C272" s="21" t="s">
        <v>57</v>
      </c>
      <c r="D272" s="30" t="s">
        <v>98</v>
      </c>
      <c r="E272" s="21" t="s">
        <v>2</v>
      </c>
      <c r="F272" s="20">
        <f>F273</f>
        <v>143316951</v>
      </c>
      <c r="G272" s="20">
        <f t="shared" si="93"/>
        <v>129537992</v>
      </c>
      <c r="H272" s="20">
        <f t="shared" si="93"/>
        <v>134717705</v>
      </c>
    </row>
    <row r="273" spans="1:8" s="2" customFormat="1" ht="40.5" customHeight="1" x14ac:dyDescent="0.25">
      <c r="A273" s="11" t="s">
        <v>99</v>
      </c>
      <c r="B273" s="21" t="s">
        <v>97</v>
      </c>
      <c r="C273" s="21" t="s">
        <v>57</v>
      </c>
      <c r="D273" s="30" t="s">
        <v>100</v>
      </c>
      <c r="E273" s="21" t="s">
        <v>2</v>
      </c>
      <c r="F273" s="20">
        <f>F277+F274+F280+F283+F286</f>
        <v>143316951</v>
      </c>
      <c r="G273" s="20">
        <f t="shared" ref="G273:H273" si="94">G277+G274+G280+G283+G286</f>
        <v>129537992</v>
      </c>
      <c r="H273" s="20">
        <f t="shared" si="94"/>
        <v>134717705</v>
      </c>
    </row>
    <row r="274" spans="1:8" s="2" customFormat="1" ht="60.75" customHeight="1" x14ac:dyDescent="0.25">
      <c r="A274" s="11" t="s">
        <v>202</v>
      </c>
      <c r="B274" s="21" t="s">
        <v>97</v>
      </c>
      <c r="C274" s="21" t="s">
        <v>57</v>
      </c>
      <c r="D274" s="30" t="s">
        <v>103</v>
      </c>
      <c r="E274" s="24" t="s">
        <v>2</v>
      </c>
      <c r="F274" s="20">
        <f t="shared" ref="F274:H275" si="95">F275</f>
        <v>64666527</v>
      </c>
      <c r="G274" s="20">
        <f t="shared" si="95"/>
        <v>50817513</v>
      </c>
      <c r="H274" s="20">
        <f t="shared" si="95"/>
        <v>50802013</v>
      </c>
    </row>
    <row r="275" spans="1:8" s="2" customFormat="1" ht="52.5" customHeight="1" x14ac:dyDescent="0.25">
      <c r="A275" s="11" t="s">
        <v>102</v>
      </c>
      <c r="B275" s="21" t="s">
        <v>97</v>
      </c>
      <c r="C275" s="21" t="s">
        <v>57</v>
      </c>
      <c r="D275" s="30" t="s">
        <v>103</v>
      </c>
      <c r="E275" s="21" t="s">
        <v>82</v>
      </c>
      <c r="F275" s="20">
        <f t="shared" si="95"/>
        <v>64666527</v>
      </c>
      <c r="G275" s="20">
        <f t="shared" si="95"/>
        <v>50817513</v>
      </c>
      <c r="H275" s="20">
        <f t="shared" si="95"/>
        <v>50802013</v>
      </c>
    </row>
    <row r="276" spans="1:8" s="2" customFormat="1" ht="27.75" customHeight="1" x14ac:dyDescent="0.25">
      <c r="A276" s="11" t="s">
        <v>41</v>
      </c>
      <c r="B276" s="21" t="s">
        <v>97</v>
      </c>
      <c r="C276" s="21" t="s">
        <v>57</v>
      </c>
      <c r="D276" s="30" t="s">
        <v>103</v>
      </c>
      <c r="E276" s="41" t="s">
        <v>42</v>
      </c>
      <c r="F276" s="22">
        <v>64666527</v>
      </c>
      <c r="G276" s="22">
        <v>50817513</v>
      </c>
      <c r="H276" s="22">
        <v>50802013</v>
      </c>
    </row>
    <row r="277" spans="1:8" s="2" customFormat="1" ht="102.75" customHeight="1" x14ac:dyDescent="0.25">
      <c r="A277" s="11" t="s">
        <v>25</v>
      </c>
      <c r="B277" s="21" t="s">
        <v>97</v>
      </c>
      <c r="C277" s="21" t="s">
        <v>57</v>
      </c>
      <c r="D277" s="30" t="s">
        <v>101</v>
      </c>
      <c r="E277" s="21" t="s">
        <v>2</v>
      </c>
      <c r="F277" s="20">
        <f t="shared" ref="F277:H278" si="96">F278</f>
        <v>73324244</v>
      </c>
      <c r="G277" s="20">
        <f>G278</f>
        <v>78720479</v>
      </c>
      <c r="H277" s="20">
        <f t="shared" si="96"/>
        <v>83915692</v>
      </c>
    </row>
    <row r="278" spans="1:8" s="2" customFormat="1" ht="53.25" customHeight="1" x14ac:dyDescent="0.25">
      <c r="A278" s="11" t="s">
        <v>102</v>
      </c>
      <c r="B278" s="21" t="s">
        <v>97</v>
      </c>
      <c r="C278" s="21" t="s">
        <v>57</v>
      </c>
      <c r="D278" s="30" t="s">
        <v>101</v>
      </c>
      <c r="E278" s="21" t="s">
        <v>82</v>
      </c>
      <c r="F278" s="20">
        <f t="shared" si="96"/>
        <v>73324244</v>
      </c>
      <c r="G278" s="20">
        <f t="shared" si="96"/>
        <v>78720479</v>
      </c>
      <c r="H278" s="20">
        <f t="shared" si="96"/>
        <v>83915692</v>
      </c>
    </row>
    <row r="279" spans="1:8" s="2" customFormat="1" ht="26.25" customHeight="1" x14ac:dyDescent="0.25">
      <c r="A279" s="11" t="s">
        <v>41</v>
      </c>
      <c r="B279" s="21" t="s">
        <v>97</v>
      </c>
      <c r="C279" s="21" t="s">
        <v>57</v>
      </c>
      <c r="D279" s="30" t="s">
        <v>101</v>
      </c>
      <c r="E279" s="41" t="s">
        <v>42</v>
      </c>
      <c r="F279" s="22">
        <v>73324244</v>
      </c>
      <c r="G279" s="22">
        <v>78720479</v>
      </c>
      <c r="H279" s="22">
        <v>83915692</v>
      </c>
    </row>
    <row r="280" spans="1:8" s="2" customFormat="1" ht="49.5" customHeight="1" x14ac:dyDescent="0.25">
      <c r="A280" s="11" t="s">
        <v>144</v>
      </c>
      <c r="B280" s="21" t="s">
        <v>97</v>
      </c>
      <c r="C280" s="21" t="s">
        <v>57</v>
      </c>
      <c r="D280" s="30" t="s">
        <v>105</v>
      </c>
      <c r="E280" s="24" t="s">
        <v>2</v>
      </c>
      <c r="F280" s="20">
        <f t="shared" ref="F280:H281" si="97">F281</f>
        <v>3666780</v>
      </c>
      <c r="G280" s="20">
        <f t="shared" si="97"/>
        <v>0</v>
      </c>
      <c r="H280" s="20">
        <f t="shared" si="97"/>
        <v>0</v>
      </c>
    </row>
    <row r="281" spans="1:8" s="2" customFormat="1" ht="53.25" customHeight="1" x14ac:dyDescent="0.25">
      <c r="A281" s="11" t="s">
        <v>102</v>
      </c>
      <c r="B281" s="21" t="s">
        <v>97</v>
      </c>
      <c r="C281" s="21" t="s">
        <v>57</v>
      </c>
      <c r="D281" s="30" t="s">
        <v>105</v>
      </c>
      <c r="E281" s="21" t="s">
        <v>82</v>
      </c>
      <c r="F281" s="20">
        <f t="shared" si="97"/>
        <v>3666780</v>
      </c>
      <c r="G281" s="20">
        <f t="shared" si="97"/>
        <v>0</v>
      </c>
      <c r="H281" s="20">
        <f t="shared" si="97"/>
        <v>0</v>
      </c>
    </row>
    <row r="282" spans="1:8" s="2" customFormat="1" ht="24" customHeight="1" x14ac:dyDescent="0.25">
      <c r="A282" s="11" t="s">
        <v>41</v>
      </c>
      <c r="B282" s="21" t="s">
        <v>97</v>
      </c>
      <c r="C282" s="21" t="s">
        <v>57</v>
      </c>
      <c r="D282" s="30" t="s">
        <v>105</v>
      </c>
      <c r="E282" s="41" t="s">
        <v>42</v>
      </c>
      <c r="F282" s="22">
        <v>3666780</v>
      </c>
      <c r="G282" s="22">
        <v>0</v>
      </c>
      <c r="H282" s="22">
        <v>0</v>
      </c>
    </row>
    <row r="283" spans="1:8" s="2" customFormat="1" ht="52.5" customHeight="1" x14ac:dyDescent="0.25">
      <c r="A283" s="32" t="s">
        <v>376</v>
      </c>
      <c r="B283" s="21" t="s">
        <v>97</v>
      </c>
      <c r="C283" s="21" t="s">
        <v>57</v>
      </c>
      <c r="D283" s="38" t="s">
        <v>374</v>
      </c>
      <c r="E283" s="44" t="s">
        <v>2</v>
      </c>
      <c r="F283" s="20">
        <f>F284</f>
        <v>925500</v>
      </c>
      <c r="G283" s="20">
        <f t="shared" ref="G283:H284" si="98">G284</f>
        <v>0</v>
      </c>
      <c r="H283" s="20">
        <f t="shared" si="98"/>
        <v>0</v>
      </c>
    </row>
    <row r="284" spans="1:8" s="2" customFormat="1" ht="54" customHeight="1" x14ac:dyDescent="0.25">
      <c r="A284" s="32" t="s">
        <v>102</v>
      </c>
      <c r="B284" s="21" t="s">
        <v>97</v>
      </c>
      <c r="C284" s="21" t="s">
        <v>57</v>
      </c>
      <c r="D284" s="38" t="s">
        <v>374</v>
      </c>
      <c r="E284" s="44" t="s">
        <v>82</v>
      </c>
      <c r="F284" s="20">
        <f>F285</f>
        <v>925500</v>
      </c>
      <c r="G284" s="20">
        <f t="shared" si="98"/>
        <v>0</v>
      </c>
      <c r="H284" s="20">
        <f t="shared" si="98"/>
        <v>0</v>
      </c>
    </row>
    <row r="285" spans="1:8" s="2" customFormat="1" ht="24" customHeight="1" x14ac:dyDescent="0.25">
      <c r="A285" s="32" t="s">
        <v>41</v>
      </c>
      <c r="B285" s="21" t="s">
        <v>97</v>
      </c>
      <c r="C285" s="21" t="s">
        <v>57</v>
      </c>
      <c r="D285" s="38" t="s">
        <v>374</v>
      </c>
      <c r="E285" s="44" t="s">
        <v>42</v>
      </c>
      <c r="F285" s="22">
        <v>925500</v>
      </c>
      <c r="G285" s="22">
        <v>0</v>
      </c>
      <c r="H285" s="22">
        <v>0</v>
      </c>
    </row>
    <row r="286" spans="1:8" s="2" customFormat="1" ht="54.75" customHeight="1" x14ac:dyDescent="0.25">
      <c r="A286" s="35" t="s">
        <v>377</v>
      </c>
      <c r="B286" s="21" t="s">
        <v>97</v>
      </c>
      <c r="C286" s="21" t="s">
        <v>57</v>
      </c>
      <c r="D286" s="38" t="s">
        <v>375</v>
      </c>
      <c r="E286" s="44" t="s">
        <v>2</v>
      </c>
      <c r="F286" s="20">
        <f>F287</f>
        <v>733900</v>
      </c>
      <c r="G286" s="20">
        <f t="shared" ref="G286:H287" si="99">G287</f>
        <v>0</v>
      </c>
      <c r="H286" s="20">
        <f t="shared" si="99"/>
        <v>0</v>
      </c>
    </row>
    <row r="287" spans="1:8" s="2" customFormat="1" ht="55.5" customHeight="1" x14ac:dyDescent="0.25">
      <c r="A287" s="35" t="s">
        <v>102</v>
      </c>
      <c r="B287" s="21" t="s">
        <v>97</v>
      </c>
      <c r="C287" s="21" t="s">
        <v>57</v>
      </c>
      <c r="D287" s="38" t="s">
        <v>375</v>
      </c>
      <c r="E287" s="44" t="s">
        <v>82</v>
      </c>
      <c r="F287" s="20">
        <f>F288</f>
        <v>733900</v>
      </c>
      <c r="G287" s="20">
        <f t="shared" si="99"/>
        <v>0</v>
      </c>
      <c r="H287" s="20">
        <f t="shared" si="99"/>
        <v>0</v>
      </c>
    </row>
    <row r="288" spans="1:8" s="2" customFormat="1" ht="24" customHeight="1" x14ac:dyDescent="0.25">
      <c r="A288" s="35" t="s">
        <v>41</v>
      </c>
      <c r="B288" s="21" t="s">
        <v>97</v>
      </c>
      <c r="C288" s="21" t="s">
        <v>57</v>
      </c>
      <c r="D288" s="38" t="s">
        <v>375</v>
      </c>
      <c r="E288" s="44" t="s">
        <v>42</v>
      </c>
      <c r="F288" s="22">
        <v>733900</v>
      </c>
      <c r="G288" s="22">
        <v>0</v>
      </c>
      <c r="H288" s="22">
        <v>0</v>
      </c>
    </row>
    <row r="289" spans="1:8" s="2" customFormat="1" ht="23.25" customHeight="1" x14ac:dyDescent="0.25">
      <c r="A289" s="11" t="s">
        <v>26</v>
      </c>
      <c r="B289" s="21" t="s">
        <v>97</v>
      </c>
      <c r="C289" s="21" t="s">
        <v>60</v>
      </c>
      <c r="D289" s="30" t="s">
        <v>59</v>
      </c>
      <c r="E289" s="21" t="s">
        <v>2</v>
      </c>
      <c r="F289" s="20">
        <f>F290</f>
        <v>421160093.50999999</v>
      </c>
      <c r="G289" s="20">
        <f t="shared" ref="G289:H290" si="100">G290</f>
        <v>409762379.91000003</v>
      </c>
      <c r="H289" s="20">
        <f t="shared" si="100"/>
        <v>422876265.92000002</v>
      </c>
    </row>
    <row r="290" spans="1:8" s="2" customFormat="1" ht="54" customHeight="1" x14ac:dyDescent="0.25">
      <c r="A290" s="11" t="s">
        <v>191</v>
      </c>
      <c r="B290" s="21" t="s">
        <v>97</v>
      </c>
      <c r="C290" s="21" t="s">
        <v>60</v>
      </c>
      <c r="D290" s="30" t="s">
        <v>98</v>
      </c>
      <c r="E290" s="21" t="s">
        <v>2</v>
      </c>
      <c r="F290" s="20">
        <f>F291</f>
        <v>421160093.50999999</v>
      </c>
      <c r="G290" s="20">
        <f t="shared" si="100"/>
        <v>409762379.91000003</v>
      </c>
      <c r="H290" s="20">
        <f t="shared" si="100"/>
        <v>422876265.92000002</v>
      </c>
    </row>
    <row r="291" spans="1:8" s="2" customFormat="1" ht="37.5" customHeight="1" x14ac:dyDescent="0.25">
      <c r="A291" s="11" t="s">
        <v>106</v>
      </c>
      <c r="B291" s="21" t="s">
        <v>97</v>
      </c>
      <c r="C291" s="21" t="s">
        <v>60</v>
      </c>
      <c r="D291" s="30" t="s">
        <v>107</v>
      </c>
      <c r="E291" s="21" t="s">
        <v>2</v>
      </c>
      <c r="F291" s="20">
        <f>F302+F305+F308+F311+F314+F317+F320+F292</f>
        <v>421160093.50999999</v>
      </c>
      <c r="G291" s="20">
        <f>G302+G305+G308+G311+G314+G317+G320+G292</f>
        <v>409762379.91000003</v>
      </c>
      <c r="H291" s="20">
        <f>H302+H305+H308+H311+H314+H317+H320+H292</f>
        <v>422876265.92000002</v>
      </c>
    </row>
    <row r="292" spans="1:8" s="2" customFormat="1" ht="93" customHeight="1" x14ac:dyDescent="0.25">
      <c r="A292" s="32" t="s">
        <v>382</v>
      </c>
      <c r="B292" s="21" t="s">
        <v>97</v>
      </c>
      <c r="C292" s="21" t="s">
        <v>60</v>
      </c>
      <c r="D292" s="38" t="s">
        <v>378</v>
      </c>
      <c r="E292" s="38" t="s">
        <v>2</v>
      </c>
      <c r="F292" s="20">
        <f>F293+F296+F299</f>
        <v>30469554</v>
      </c>
      <c r="G292" s="20">
        <f t="shared" ref="G292:H292" si="101">G293+G296+G299</f>
        <v>30745851.690000001</v>
      </c>
      <c r="H292" s="20">
        <f t="shared" si="101"/>
        <v>30767905.920000002</v>
      </c>
    </row>
    <row r="293" spans="1:8" s="2" customFormat="1" ht="118.5" customHeight="1" x14ac:dyDescent="0.25">
      <c r="A293" s="32" t="s">
        <v>383</v>
      </c>
      <c r="B293" s="21" t="s">
        <v>97</v>
      </c>
      <c r="C293" s="21" t="s">
        <v>60</v>
      </c>
      <c r="D293" s="38" t="s">
        <v>379</v>
      </c>
      <c r="E293" s="38" t="s">
        <v>2</v>
      </c>
      <c r="F293" s="20">
        <f>F294</f>
        <v>703080</v>
      </c>
      <c r="G293" s="20">
        <f t="shared" ref="G293:H294" si="102">G294</f>
        <v>703080</v>
      </c>
      <c r="H293" s="20">
        <f t="shared" si="102"/>
        <v>703080</v>
      </c>
    </row>
    <row r="294" spans="1:8" s="2" customFormat="1" ht="66" customHeight="1" x14ac:dyDescent="0.25">
      <c r="A294" s="32" t="s">
        <v>102</v>
      </c>
      <c r="B294" s="21" t="s">
        <v>97</v>
      </c>
      <c r="C294" s="21" t="s">
        <v>60</v>
      </c>
      <c r="D294" s="38" t="s">
        <v>379</v>
      </c>
      <c r="E294" s="38" t="s">
        <v>82</v>
      </c>
      <c r="F294" s="20">
        <f>F295</f>
        <v>703080</v>
      </c>
      <c r="G294" s="20">
        <f t="shared" si="102"/>
        <v>703080</v>
      </c>
      <c r="H294" s="20">
        <f t="shared" si="102"/>
        <v>703080</v>
      </c>
    </row>
    <row r="295" spans="1:8" s="2" customFormat="1" ht="37.5" customHeight="1" x14ac:dyDescent="0.25">
      <c r="A295" s="32" t="s">
        <v>41</v>
      </c>
      <c r="B295" s="21" t="s">
        <v>97</v>
      </c>
      <c r="C295" s="21" t="s">
        <v>60</v>
      </c>
      <c r="D295" s="38" t="s">
        <v>379</v>
      </c>
      <c r="E295" s="38" t="s">
        <v>42</v>
      </c>
      <c r="F295" s="22">
        <v>703080</v>
      </c>
      <c r="G295" s="22">
        <v>703080</v>
      </c>
      <c r="H295" s="22">
        <v>703080</v>
      </c>
    </row>
    <row r="296" spans="1:8" s="2" customFormat="1" ht="117" customHeight="1" x14ac:dyDescent="0.25">
      <c r="A296" s="32" t="s">
        <v>279</v>
      </c>
      <c r="B296" s="21" t="s">
        <v>97</v>
      </c>
      <c r="C296" s="21" t="s">
        <v>60</v>
      </c>
      <c r="D296" s="38" t="s">
        <v>380</v>
      </c>
      <c r="E296" s="38" t="s">
        <v>2</v>
      </c>
      <c r="F296" s="20">
        <f>F297</f>
        <v>2079594</v>
      </c>
      <c r="G296" s="20">
        <f t="shared" ref="G296:H297" si="103">G297</f>
        <v>2117211.69</v>
      </c>
      <c r="H296" s="20">
        <f t="shared" si="103"/>
        <v>2139265.92</v>
      </c>
    </row>
    <row r="297" spans="1:8" s="2" customFormat="1" ht="55.5" customHeight="1" x14ac:dyDescent="0.25">
      <c r="A297" s="32" t="s">
        <v>102</v>
      </c>
      <c r="B297" s="21" t="s">
        <v>97</v>
      </c>
      <c r="C297" s="21" t="s">
        <v>60</v>
      </c>
      <c r="D297" s="38" t="s">
        <v>380</v>
      </c>
      <c r="E297" s="38" t="s">
        <v>82</v>
      </c>
      <c r="F297" s="20">
        <f>F298</f>
        <v>2079594</v>
      </c>
      <c r="G297" s="20">
        <f t="shared" si="103"/>
        <v>2117211.69</v>
      </c>
      <c r="H297" s="20">
        <f t="shared" si="103"/>
        <v>2139265.92</v>
      </c>
    </row>
    <row r="298" spans="1:8" s="2" customFormat="1" ht="37.5" customHeight="1" x14ac:dyDescent="0.25">
      <c r="A298" s="32" t="s">
        <v>41</v>
      </c>
      <c r="B298" s="21" t="s">
        <v>97</v>
      </c>
      <c r="C298" s="21" t="s">
        <v>60</v>
      </c>
      <c r="D298" s="38" t="s">
        <v>380</v>
      </c>
      <c r="E298" s="38" t="s">
        <v>42</v>
      </c>
      <c r="F298" s="22">
        <v>2079594</v>
      </c>
      <c r="G298" s="22">
        <v>2117211.69</v>
      </c>
      <c r="H298" s="22">
        <v>2139265.92</v>
      </c>
    </row>
    <row r="299" spans="1:8" s="2" customFormat="1" ht="153.75" customHeight="1" x14ac:dyDescent="0.25">
      <c r="A299" s="32" t="s">
        <v>384</v>
      </c>
      <c r="B299" s="21" t="s">
        <v>97</v>
      </c>
      <c r="C299" s="21" t="s">
        <v>60</v>
      </c>
      <c r="D299" s="38" t="s">
        <v>381</v>
      </c>
      <c r="E299" s="38" t="s">
        <v>2</v>
      </c>
      <c r="F299" s="20">
        <f>F300</f>
        <v>27686880</v>
      </c>
      <c r="G299" s="20">
        <f t="shared" ref="G299:H300" si="104">G300</f>
        <v>27925560</v>
      </c>
      <c r="H299" s="20">
        <f t="shared" si="104"/>
        <v>27925560</v>
      </c>
    </row>
    <row r="300" spans="1:8" s="2" customFormat="1" ht="79.5" customHeight="1" x14ac:dyDescent="0.25">
      <c r="A300" s="32" t="s">
        <v>102</v>
      </c>
      <c r="B300" s="21" t="s">
        <v>97</v>
      </c>
      <c r="C300" s="21" t="s">
        <v>60</v>
      </c>
      <c r="D300" s="38" t="s">
        <v>381</v>
      </c>
      <c r="E300" s="38" t="s">
        <v>82</v>
      </c>
      <c r="F300" s="20">
        <f>F301</f>
        <v>27686880</v>
      </c>
      <c r="G300" s="20">
        <f t="shared" si="104"/>
        <v>27925560</v>
      </c>
      <c r="H300" s="20">
        <f t="shared" si="104"/>
        <v>27925560</v>
      </c>
    </row>
    <row r="301" spans="1:8" s="2" customFormat="1" ht="37.5" customHeight="1" x14ac:dyDescent="0.25">
      <c r="A301" s="32" t="s">
        <v>41</v>
      </c>
      <c r="B301" s="21" t="s">
        <v>97</v>
      </c>
      <c r="C301" s="21" t="s">
        <v>60</v>
      </c>
      <c r="D301" s="38" t="s">
        <v>381</v>
      </c>
      <c r="E301" s="38" t="s">
        <v>42</v>
      </c>
      <c r="F301" s="22">
        <v>27686880</v>
      </c>
      <c r="G301" s="22">
        <v>27925560</v>
      </c>
      <c r="H301" s="22">
        <v>27925560</v>
      </c>
    </row>
    <row r="302" spans="1:8" s="2" customFormat="1" ht="54.75" customHeight="1" x14ac:dyDescent="0.25">
      <c r="A302" s="11" t="s">
        <v>316</v>
      </c>
      <c r="B302" s="21" t="s">
        <v>97</v>
      </c>
      <c r="C302" s="21" t="s">
        <v>60</v>
      </c>
      <c r="D302" s="30" t="s">
        <v>108</v>
      </c>
      <c r="E302" s="21" t="s">
        <v>2</v>
      </c>
      <c r="F302" s="20">
        <f t="shared" ref="F302:H303" si="105">F303</f>
        <v>127147647</v>
      </c>
      <c r="G302" s="20">
        <f t="shared" si="105"/>
        <v>102999155</v>
      </c>
      <c r="H302" s="20">
        <f t="shared" si="105"/>
        <v>99233155</v>
      </c>
    </row>
    <row r="303" spans="1:8" s="2" customFormat="1" ht="54.75" customHeight="1" outlineLevel="2" x14ac:dyDescent="0.25">
      <c r="A303" s="11" t="s">
        <v>102</v>
      </c>
      <c r="B303" s="21" t="s">
        <v>97</v>
      </c>
      <c r="C303" s="21" t="s">
        <v>60</v>
      </c>
      <c r="D303" s="30" t="s">
        <v>108</v>
      </c>
      <c r="E303" s="21" t="s">
        <v>82</v>
      </c>
      <c r="F303" s="20">
        <f t="shared" si="105"/>
        <v>127147647</v>
      </c>
      <c r="G303" s="20">
        <f t="shared" si="105"/>
        <v>102999155</v>
      </c>
      <c r="H303" s="20">
        <f t="shared" si="105"/>
        <v>99233155</v>
      </c>
    </row>
    <row r="304" spans="1:8" s="2" customFormat="1" ht="24" customHeight="1" outlineLevel="2" x14ac:dyDescent="0.25">
      <c r="A304" s="11" t="s">
        <v>41</v>
      </c>
      <c r="B304" s="21" t="s">
        <v>97</v>
      </c>
      <c r="C304" s="21" t="s">
        <v>60</v>
      </c>
      <c r="D304" s="30" t="s">
        <v>108</v>
      </c>
      <c r="E304" s="36" t="s">
        <v>42</v>
      </c>
      <c r="F304" s="54">
        <v>127147647</v>
      </c>
      <c r="G304" s="22">
        <v>102999155</v>
      </c>
      <c r="H304" s="22">
        <v>99233155</v>
      </c>
    </row>
    <row r="305" spans="1:8" s="2" customFormat="1" ht="137.25" customHeight="1" outlineLevel="2" x14ac:dyDescent="0.25">
      <c r="A305" s="11" t="s">
        <v>317</v>
      </c>
      <c r="B305" s="21" t="s">
        <v>97</v>
      </c>
      <c r="C305" s="21" t="s">
        <v>60</v>
      </c>
      <c r="D305" s="30" t="s">
        <v>109</v>
      </c>
      <c r="E305" s="21" t="s">
        <v>2</v>
      </c>
      <c r="F305" s="20">
        <f t="shared" ref="F305:H306" si="106">F306</f>
        <v>236377361</v>
      </c>
      <c r="G305" s="20">
        <f t="shared" si="106"/>
        <v>253499825</v>
      </c>
      <c r="H305" s="20">
        <f t="shared" si="106"/>
        <v>270016393</v>
      </c>
    </row>
    <row r="306" spans="1:8" s="2" customFormat="1" ht="54.75" customHeight="1" outlineLevel="2" x14ac:dyDescent="0.25">
      <c r="A306" s="11" t="s">
        <v>102</v>
      </c>
      <c r="B306" s="21" t="s">
        <v>97</v>
      </c>
      <c r="C306" s="21" t="s">
        <v>60</v>
      </c>
      <c r="D306" s="30" t="s">
        <v>109</v>
      </c>
      <c r="E306" s="21" t="s">
        <v>82</v>
      </c>
      <c r="F306" s="20">
        <f t="shared" si="106"/>
        <v>236377361</v>
      </c>
      <c r="G306" s="20">
        <f t="shared" si="106"/>
        <v>253499825</v>
      </c>
      <c r="H306" s="20">
        <f t="shared" si="106"/>
        <v>270016393</v>
      </c>
    </row>
    <row r="307" spans="1:8" s="2" customFormat="1" ht="23.25" customHeight="1" outlineLevel="2" x14ac:dyDescent="0.25">
      <c r="A307" s="11" t="s">
        <v>41</v>
      </c>
      <c r="B307" s="21" t="s">
        <v>97</v>
      </c>
      <c r="C307" s="21" t="s">
        <v>60</v>
      </c>
      <c r="D307" s="30" t="s">
        <v>109</v>
      </c>
      <c r="E307" s="36" t="s">
        <v>42</v>
      </c>
      <c r="F307" s="22">
        <v>236377361</v>
      </c>
      <c r="G307" s="22">
        <v>253499825</v>
      </c>
      <c r="H307" s="22">
        <v>270016393</v>
      </c>
    </row>
    <row r="308" spans="1:8" s="2" customFormat="1" ht="39.75" customHeight="1" outlineLevel="2" x14ac:dyDescent="0.25">
      <c r="A308" s="11" t="s">
        <v>104</v>
      </c>
      <c r="B308" s="21" t="s">
        <v>97</v>
      </c>
      <c r="C308" s="21" t="s">
        <v>60</v>
      </c>
      <c r="D308" s="30" t="s">
        <v>142</v>
      </c>
      <c r="E308" s="24" t="s">
        <v>2</v>
      </c>
      <c r="F308" s="20">
        <f t="shared" ref="F308:H309" si="107">F309</f>
        <v>2643050</v>
      </c>
      <c r="G308" s="20">
        <f t="shared" si="107"/>
        <v>0</v>
      </c>
      <c r="H308" s="20">
        <f t="shared" si="107"/>
        <v>0</v>
      </c>
    </row>
    <row r="309" spans="1:8" s="2" customFormat="1" ht="51.75" customHeight="1" outlineLevel="2" x14ac:dyDescent="0.25">
      <c r="A309" s="11" t="s">
        <v>102</v>
      </c>
      <c r="B309" s="21" t="s">
        <v>97</v>
      </c>
      <c r="C309" s="21" t="s">
        <v>60</v>
      </c>
      <c r="D309" s="30" t="s">
        <v>142</v>
      </c>
      <c r="E309" s="21" t="s">
        <v>82</v>
      </c>
      <c r="F309" s="20">
        <f t="shared" si="107"/>
        <v>2643050</v>
      </c>
      <c r="G309" s="20">
        <f t="shared" si="107"/>
        <v>0</v>
      </c>
      <c r="H309" s="20">
        <f t="shared" si="107"/>
        <v>0</v>
      </c>
    </row>
    <row r="310" spans="1:8" s="2" customFormat="1" ht="27.75" customHeight="1" outlineLevel="2" x14ac:dyDescent="0.25">
      <c r="A310" s="11" t="s">
        <v>41</v>
      </c>
      <c r="B310" s="21" t="s">
        <v>97</v>
      </c>
      <c r="C310" s="21" t="s">
        <v>60</v>
      </c>
      <c r="D310" s="30" t="s">
        <v>142</v>
      </c>
      <c r="E310" s="41" t="s">
        <v>42</v>
      </c>
      <c r="F310" s="22">
        <v>2643050</v>
      </c>
      <c r="G310" s="22">
        <v>0</v>
      </c>
      <c r="H310" s="22">
        <v>0</v>
      </c>
    </row>
    <row r="311" spans="1:8" s="2" customFormat="1" ht="59.25" customHeight="1" outlineLevel="2" x14ac:dyDescent="0.25">
      <c r="A311" s="31" t="s">
        <v>226</v>
      </c>
      <c r="B311" s="21" t="s">
        <v>97</v>
      </c>
      <c r="C311" s="21" t="s">
        <v>60</v>
      </c>
      <c r="D311" s="30" t="s">
        <v>227</v>
      </c>
      <c r="E311" s="21" t="s">
        <v>2</v>
      </c>
      <c r="F311" s="20">
        <f t="shared" ref="F311:H312" si="108">F312</f>
        <v>9379920</v>
      </c>
      <c r="G311" s="20">
        <f t="shared" si="108"/>
        <v>9379920</v>
      </c>
      <c r="H311" s="20">
        <f t="shared" si="108"/>
        <v>9379920</v>
      </c>
    </row>
    <row r="312" spans="1:8" s="2" customFormat="1" ht="55.5" customHeight="1" outlineLevel="2" x14ac:dyDescent="0.25">
      <c r="A312" s="31" t="s">
        <v>102</v>
      </c>
      <c r="B312" s="21" t="s">
        <v>97</v>
      </c>
      <c r="C312" s="21" t="s">
        <v>60</v>
      </c>
      <c r="D312" s="30" t="s">
        <v>227</v>
      </c>
      <c r="E312" s="21" t="s">
        <v>82</v>
      </c>
      <c r="F312" s="20">
        <f t="shared" si="108"/>
        <v>9379920</v>
      </c>
      <c r="G312" s="20">
        <f t="shared" si="108"/>
        <v>9379920</v>
      </c>
      <c r="H312" s="20">
        <f t="shared" si="108"/>
        <v>9379920</v>
      </c>
    </row>
    <row r="313" spans="1:8" s="2" customFormat="1" ht="27.75" customHeight="1" outlineLevel="2" x14ac:dyDescent="0.25">
      <c r="A313" s="31" t="s">
        <v>41</v>
      </c>
      <c r="B313" s="21" t="s">
        <v>97</v>
      </c>
      <c r="C313" s="21" t="s">
        <v>60</v>
      </c>
      <c r="D313" s="30" t="s">
        <v>227</v>
      </c>
      <c r="E313" s="36" t="s">
        <v>42</v>
      </c>
      <c r="F313" s="51">
        <v>9379920</v>
      </c>
      <c r="G313" s="51">
        <v>9379920</v>
      </c>
      <c r="H313" s="51">
        <v>9379920</v>
      </c>
    </row>
    <row r="314" spans="1:8" s="2" customFormat="1" ht="117.75" customHeight="1" outlineLevel="2" x14ac:dyDescent="0.25">
      <c r="A314" s="34" t="s">
        <v>244</v>
      </c>
      <c r="B314" s="36" t="s">
        <v>97</v>
      </c>
      <c r="C314" s="36" t="s">
        <v>60</v>
      </c>
      <c r="D314" s="38" t="s">
        <v>260</v>
      </c>
      <c r="E314" s="36" t="s">
        <v>2</v>
      </c>
      <c r="F314" s="13">
        <f t="shared" ref="F314:H315" si="109">F315</f>
        <v>13137600</v>
      </c>
      <c r="G314" s="13">
        <f t="shared" si="109"/>
        <v>13137628.220000001</v>
      </c>
      <c r="H314" s="13">
        <f t="shared" si="109"/>
        <v>13478892</v>
      </c>
    </row>
    <row r="315" spans="1:8" s="2" customFormat="1" ht="51" customHeight="1" outlineLevel="2" x14ac:dyDescent="0.25">
      <c r="A315" s="34" t="s">
        <v>102</v>
      </c>
      <c r="B315" s="36" t="s">
        <v>97</v>
      </c>
      <c r="C315" s="36" t="s">
        <v>60</v>
      </c>
      <c r="D315" s="38" t="s">
        <v>260</v>
      </c>
      <c r="E315" s="36" t="s">
        <v>82</v>
      </c>
      <c r="F315" s="13">
        <f t="shared" si="109"/>
        <v>13137600</v>
      </c>
      <c r="G315" s="13">
        <f t="shared" si="109"/>
        <v>13137628.220000001</v>
      </c>
      <c r="H315" s="13">
        <f t="shared" si="109"/>
        <v>13478892</v>
      </c>
    </row>
    <row r="316" spans="1:8" s="2" customFormat="1" ht="30" customHeight="1" outlineLevel="2" x14ac:dyDescent="0.25">
      <c r="A316" s="34" t="s">
        <v>41</v>
      </c>
      <c r="B316" s="36" t="s">
        <v>97</v>
      </c>
      <c r="C316" s="36" t="s">
        <v>60</v>
      </c>
      <c r="D316" s="38" t="s">
        <v>260</v>
      </c>
      <c r="E316" s="36" t="s">
        <v>42</v>
      </c>
      <c r="F316" s="48">
        <v>13137600</v>
      </c>
      <c r="G316" s="48">
        <v>13137628.220000001</v>
      </c>
      <c r="H316" s="48">
        <v>13478892</v>
      </c>
    </row>
    <row r="317" spans="1:8" s="2" customFormat="1" ht="61.5" customHeight="1" outlineLevel="2" x14ac:dyDescent="0.25">
      <c r="A317" s="32" t="s">
        <v>386</v>
      </c>
      <c r="B317" s="21" t="s">
        <v>97</v>
      </c>
      <c r="C317" s="21" t="s">
        <v>60</v>
      </c>
      <c r="D317" s="38" t="s">
        <v>385</v>
      </c>
      <c r="E317" s="38" t="s">
        <v>2</v>
      </c>
      <c r="F317" s="20">
        <f>F318</f>
        <v>687251.51</v>
      </c>
      <c r="G317" s="20">
        <f t="shared" ref="G317:H317" si="110">G318</f>
        <v>0</v>
      </c>
      <c r="H317" s="20">
        <f t="shared" si="110"/>
        <v>0</v>
      </c>
    </row>
    <row r="318" spans="1:8" s="2" customFormat="1" ht="50.25" customHeight="1" outlineLevel="2" x14ac:dyDescent="0.25">
      <c r="A318" s="32" t="s">
        <v>102</v>
      </c>
      <c r="B318" s="21" t="s">
        <v>97</v>
      </c>
      <c r="C318" s="21" t="s">
        <v>60</v>
      </c>
      <c r="D318" s="38" t="s">
        <v>385</v>
      </c>
      <c r="E318" s="38" t="s">
        <v>82</v>
      </c>
      <c r="F318" s="20">
        <f>F319</f>
        <v>687251.51</v>
      </c>
      <c r="G318" s="20">
        <f t="shared" ref="G318:H318" si="111">G319</f>
        <v>0</v>
      </c>
      <c r="H318" s="20">
        <f t="shared" si="111"/>
        <v>0</v>
      </c>
    </row>
    <row r="319" spans="1:8" s="2" customFormat="1" ht="29.25" customHeight="1" outlineLevel="2" x14ac:dyDescent="0.25">
      <c r="A319" s="32" t="s">
        <v>41</v>
      </c>
      <c r="B319" s="21" t="s">
        <v>97</v>
      </c>
      <c r="C319" s="21" t="s">
        <v>60</v>
      </c>
      <c r="D319" s="38" t="s">
        <v>385</v>
      </c>
      <c r="E319" s="38" t="s">
        <v>42</v>
      </c>
      <c r="F319" s="54">
        <v>687251.51</v>
      </c>
      <c r="G319" s="22">
        <v>0</v>
      </c>
      <c r="H319" s="22">
        <v>0</v>
      </c>
    </row>
    <row r="320" spans="1:8" s="2" customFormat="1" ht="54.75" customHeight="1" outlineLevel="2" x14ac:dyDescent="0.25">
      <c r="A320" s="35" t="s">
        <v>377</v>
      </c>
      <c r="B320" s="36" t="s">
        <v>97</v>
      </c>
      <c r="C320" s="36" t="s">
        <v>60</v>
      </c>
      <c r="D320" s="38" t="s">
        <v>387</v>
      </c>
      <c r="E320" s="38" t="s">
        <v>2</v>
      </c>
      <c r="F320" s="13">
        <f>F321</f>
        <v>1317710</v>
      </c>
      <c r="G320" s="13">
        <f t="shared" ref="G320:H321" si="112">G321</f>
        <v>0</v>
      </c>
      <c r="H320" s="13">
        <f t="shared" si="112"/>
        <v>0</v>
      </c>
    </row>
    <row r="321" spans="1:8" s="2" customFormat="1" ht="54" customHeight="1" outlineLevel="2" x14ac:dyDescent="0.25">
      <c r="A321" s="35" t="s">
        <v>102</v>
      </c>
      <c r="B321" s="36" t="s">
        <v>97</v>
      </c>
      <c r="C321" s="36" t="s">
        <v>60</v>
      </c>
      <c r="D321" s="38" t="s">
        <v>387</v>
      </c>
      <c r="E321" s="38" t="s">
        <v>82</v>
      </c>
      <c r="F321" s="13">
        <f>F322</f>
        <v>1317710</v>
      </c>
      <c r="G321" s="13">
        <f t="shared" si="112"/>
        <v>0</v>
      </c>
      <c r="H321" s="13">
        <f t="shared" si="112"/>
        <v>0</v>
      </c>
    </row>
    <row r="322" spans="1:8" s="2" customFormat="1" ht="24" customHeight="1" outlineLevel="2" x14ac:dyDescent="0.25">
      <c r="A322" s="35" t="s">
        <v>41</v>
      </c>
      <c r="B322" s="36" t="s">
        <v>97</v>
      </c>
      <c r="C322" s="36" t="s">
        <v>60</v>
      </c>
      <c r="D322" s="38" t="s">
        <v>387</v>
      </c>
      <c r="E322" s="38" t="s">
        <v>42</v>
      </c>
      <c r="F322" s="48">
        <v>1317710</v>
      </c>
      <c r="G322" s="48">
        <v>0</v>
      </c>
      <c r="H322" s="48">
        <v>0</v>
      </c>
    </row>
    <row r="323" spans="1:8" s="2" customFormat="1" ht="24" customHeight="1" outlineLevel="2" x14ac:dyDescent="0.25">
      <c r="A323" s="32" t="s">
        <v>155</v>
      </c>
      <c r="B323" s="15" t="s">
        <v>97</v>
      </c>
      <c r="C323" s="15" t="s">
        <v>67</v>
      </c>
      <c r="D323" s="38" t="s">
        <v>59</v>
      </c>
      <c r="E323" s="36" t="s">
        <v>2</v>
      </c>
      <c r="F323" s="20">
        <f>F324+F332</f>
        <v>68252523</v>
      </c>
      <c r="G323" s="20">
        <f>G324+G332</f>
        <v>66589094</v>
      </c>
      <c r="H323" s="20">
        <f>H324+H332</f>
        <v>69431385</v>
      </c>
    </row>
    <row r="324" spans="1:8" s="2" customFormat="1" ht="75" customHeight="1" x14ac:dyDescent="0.25">
      <c r="A324" s="11" t="s">
        <v>192</v>
      </c>
      <c r="B324" s="15" t="s">
        <v>97</v>
      </c>
      <c r="C324" s="15" t="s">
        <v>67</v>
      </c>
      <c r="D324" s="25" t="s">
        <v>114</v>
      </c>
      <c r="E324" s="36" t="s">
        <v>2</v>
      </c>
      <c r="F324" s="20">
        <f>F325</f>
        <v>21414759</v>
      </c>
      <c r="G324" s="20">
        <f t="shared" ref="G324:H324" si="113">G325</f>
        <v>22596742</v>
      </c>
      <c r="H324" s="20">
        <f t="shared" si="113"/>
        <v>23760150</v>
      </c>
    </row>
    <row r="325" spans="1:8" s="2" customFormat="1" ht="59.25" customHeight="1" x14ac:dyDescent="0.25">
      <c r="A325" s="11" t="s">
        <v>141</v>
      </c>
      <c r="B325" s="12" t="s">
        <v>97</v>
      </c>
      <c r="C325" s="12" t="s">
        <v>67</v>
      </c>
      <c r="D325" s="18" t="s">
        <v>115</v>
      </c>
      <c r="E325" s="21" t="s">
        <v>2</v>
      </c>
      <c r="F325" s="20">
        <f>F326+F329</f>
        <v>21414759</v>
      </c>
      <c r="G325" s="20">
        <f>G326+G329</f>
        <v>22596742</v>
      </c>
      <c r="H325" s="20">
        <f>H326+H329</f>
        <v>23760150</v>
      </c>
    </row>
    <row r="326" spans="1:8" s="2" customFormat="1" ht="71.25" customHeight="1" x14ac:dyDescent="0.25">
      <c r="A326" s="11" t="s">
        <v>116</v>
      </c>
      <c r="B326" s="12" t="s">
        <v>97</v>
      </c>
      <c r="C326" s="12" t="s">
        <v>67</v>
      </c>
      <c r="D326" s="18" t="s">
        <v>117</v>
      </c>
      <c r="E326" s="21" t="s">
        <v>2</v>
      </c>
      <c r="F326" s="20">
        <f t="shared" ref="F326:H327" si="114">F327</f>
        <v>21375359</v>
      </c>
      <c r="G326" s="20">
        <f t="shared" si="114"/>
        <v>22596742</v>
      </c>
      <c r="H326" s="20">
        <f t="shared" si="114"/>
        <v>23760150</v>
      </c>
    </row>
    <row r="327" spans="1:8" s="2" customFormat="1" ht="55.5" customHeight="1" x14ac:dyDescent="0.25">
      <c r="A327" s="11" t="s">
        <v>102</v>
      </c>
      <c r="B327" s="12" t="s">
        <v>97</v>
      </c>
      <c r="C327" s="12" t="s">
        <v>67</v>
      </c>
      <c r="D327" s="18" t="s">
        <v>117</v>
      </c>
      <c r="E327" s="21" t="s">
        <v>82</v>
      </c>
      <c r="F327" s="20">
        <f t="shared" si="114"/>
        <v>21375359</v>
      </c>
      <c r="G327" s="20">
        <f t="shared" si="114"/>
        <v>22596742</v>
      </c>
      <c r="H327" s="20">
        <f t="shared" si="114"/>
        <v>23760150</v>
      </c>
    </row>
    <row r="328" spans="1:8" s="2" customFormat="1" ht="28.5" customHeight="1" x14ac:dyDescent="0.25">
      <c r="A328" s="11" t="s">
        <v>41</v>
      </c>
      <c r="B328" s="12" t="s">
        <v>97</v>
      </c>
      <c r="C328" s="12" t="s">
        <v>67</v>
      </c>
      <c r="D328" s="18" t="s">
        <v>117</v>
      </c>
      <c r="E328" s="36" t="s">
        <v>42</v>
      </c>
      <c r="F328" s="22">
        <v>21375359</v>
      </c>
      <c r="G328" s="22">
        <v>22596742</v>
      </c>
      <c r="H328" s="22">
        <v>23760150</v>
      </c>
    </row>
    <row r="329" spans="1:8" s="2" customFormat="1" ht="44.25" customHeight="1" x14ac:dyDescent="0.25">
      <c r="A329" s="31" t="s">
        <v>229</v>
      </c>
      <c r="B329" s="12" t="s">
        <v>97</v>
      </c>
      <c r="C329" s="12" t="s">
        <v>67</v>
      </c>
      <c r="D329" s="18" t="s">
        <v>245</v>
      </c>
      <c r="E329" s="21" t="s">
        <v>2</v>
      </c>
      <c r="F329" s="20">
        <f t="shared" ref="F329:H330" si="115">F330</f>
        <v>39400</v>
      </c>
      <c r="G329" s="20">
        <f t="shared" si="115"/>
        <v>0</v>
      </c>
      <c r="H329" s="20">
        <f t="shared" si="115"/>
        <v>0</v>
      </c>
    </row>
    <row r="330" spans="1:8" s="2" customFormat="1" ht="51.75" customHeight="1" x14ac:dyDescent="0.25">
      <c r="A330" s="31" t="s">
        <v>102</v>
      </c>
      <c r="B330" s="12" t="s">
        <v>97</v>
      </c>
      <c r="C330" s="12" t="s">
        <v>67</v>
      </c>
      <c r="D330" s="18" t="s">
        <v>245</v>
      </c>
      <c r="E330" s="21" t="s">
        <v>82</v>
      </c>
      <c r="F330" s="20">
        <f t="shared" si="115"/>
        <v>39400</v>
      </c>
      <c r="G330" s="20">
        <f t="shared" si="115"/>
        <v>0</v>
      </c>
      <c r="H330" s="20">
        <f t="shared" si="115"/>
        <v>0</v>
      </c>
    </row>
    <row r="331" spans="1:8" s="2" customFormat="1" ht="26.25" customHeight="1" x14ac:dyDescent="0.25">
      <c r="A331" s="31" t="s">
        <v>41</v>
      </c>
      <c r="B331" s="12" t="s">
        <v>97</v>
      </c>
      <c r="C331" s="12" t="s">
        <v>67</v>
      </c>
      <c r="D331" s="18" t="s">
        <v>245</v>
      </c>
      <c r="E331" s="36" t="s">
        <v>42</v>
      </c>
      <c r="F331" s="22">
        <v>39400</v>
      </c>
      <c r="G331" s="22">
        <v>0</v>
      </c>
      <c r="H331" s="22">
        <v>0</v>
      </c>
    </row>
    <row r="332" spans="1:8" s="2" customFormat="1" ht="56.25" customHeight="1" x14ac:dyDescent="0.25">
      <c r="A332" s="11" t="s">
        <v>191</v>
      </c>
      <c r="B332" s="36" t="s">
        <v>97</v>
      </c>
      <c r="C332" s="36" t="s">
        <v>67</v>
      </c>
      <c r="D332" s="38" t="s">
        <v>98</v>
      </c>
      <c r="E332" s="36" t="s">
        <v>2</v>
      </c>
      <c r="F332" s="20">
        <f>F333</f>
        <v>46837764</v>
      </c>
      <c r="G332" s="20">
        <f>G333</f>
        <v>43992352</v>
      </c>
      <c r="H332" s="20">
        <f>H333</f>
        <v>45671235</v>
      </c>
    </row>
    <row r="333" spans="1:8" s="2" customFormat="1" ht="79.5" customHeight="1" x14ac:dyDescent="0.25">
      <c r="A333" s="11" t="s">
        <v>110</v>
      </c>
      <c r="B333" s="21" t="s">
        <v>97</v>
      </c>
      <c r="C333" s="21" t="s">
        <v>67</v>
      </c>
      <c r="D333" s="30" t="s">
        <v>111</v>
      </c>
      <c r="E333" s="21" t="s">
        <v>2</v>
      </c>
      <c r="F333" s="20">
        <f>F334+F337+F340</f>
        <v>46837764</v>
      </c>
      <c r="G333" s="20">
        <f>G334+G337+G340</f>
        <v>43992352</v>
      </c>
      <c r="H333" s="20">
        <f>H334+H337+H340</f>
        <v>45671235</v>
      </c>
    </row>
    <row r="334" spans="1:8" s="2" customFormat="1" ht="57.75" customHeight="1" x14ac:dyDescent="0.25">
      <c r="A334" s="11" t="s">
        <v>112</v>
      </c>
      <c r="B334" s="21" t="s">
        <v>97</v>
      </c>
      <c r="C334" s="21" t="s">
        <v>67</v>
      </c>
      <c r="D334" s="30" t="s">
        <v>113</v>
      </c>
      <c r="E334" s="21" t="s">
        <v>2</v>
      </c>
      <c r="F334" s="20">
        <f t="shared" ref="F334:H335" si="116">F335</f>
        <v>45052929</v>
      </c>
      <c r="G334" s="20">
        <f t="shared" si="116"/>
        <v>42309517</v>
      </c>
      <c r="H334" s="20">
        <f t="shared" si="116"/>
        <v>43988400</v>
      </c>
    </row>
    <row r="335" spans="1:8" s="2" customFormat="1" ht="54.75" customHeight="1" x14ac:dyDescent="0.25">
      <c r="A335" s="11" t="s">
        <v>102</v>
      </c>
      <c r="B335" s="21" t="s">
        <v>97</v>
      </c>
      <c r="C335" s="21" t="s">
        <v>67</v>
      </c>
      <c r="D335" s="30" t="s">
        <v>113</v>
      </c>
      <c r="E335" s="21" t="s">
        <v>82</v>
      </c>
      <c r="F335" s="20">
        <f t="shared" si="116"/>
        <v>45052929</v>
      </c>
      <c r="G335" s="20">
        <f t="shared" si="116"/>
        <v>42309517</v>
      </c>
      <c r="H335" s="20">
        <f t="shared" si="116"/>
        <v>43988400</v>
      </c>
    </row>
    <row r="336" spans="1:8" s="2" customFormat="1" ht="26.25" customHeight="1" x14ac:dyDescent="0.25">
      <c r="A336" s="11" t="s">
        <v>41</v>
      </c>
      <c r="B336" s="21" t="s">
        <v>97</v>
      </c>
      <c r="C336" s="21" t="s">
        <v>67</v>
      </c>
      <c r="D336" s="30" t="s">
        <v>113</v>
      </c>
      <c r="E336" s="36" t="s">
        <v>42</v>
      </c>
      <c r="F336" s="54">
        <v>45052929</v>
      </c>
      <c r="G336" s="22">
        <v>42309517</v>
      </c>
      <c r="H336" s="22">
        <v>43988400</v>
      </c>
    </row>
    <row r="337" spans="1:8" s="2" customFormat="1" ht="44.25" customHeight="1" x14ac:dyDescent="0.25">
      <c r="A337" s="34" t="s">
        <v>261</v>
      </c>
      <c r="B337" s="21" t="s">
        <v>97</v>
      </c>
      <c r="C337" s="21" t="s">
        <v>67</v>
      </c>
      <c r="D337" s="38" t="s">
        <v>262</v>
      </c>
      <c r="E337" s="21" t="s">
        <v>2</v>
      </c>
      <c r="F337" s="20">
        <f t="shared" ref="F337:H338" si="117">F338</f>
        <v>1682835</v>
      </c>
      <c r="G337" s="20">
        <f t="shared" si="117"/>
        <v>1682835</v>
      </c>
      <c r="H337" s="20">
        <f t="shared" si="117"/>
        <v>1682835</v>
      </c>
    </row>
    <row r="338" spans="1:8" s="2" customFormat="1" ht="58.5" customHeight="1" x14ac:dyDescent="0.25">
      <c r="A338" s="34" t="s">
        <v>102</v>
      </c>
      <c r="B338" s="21" t="s">
        <v>97</v>
      </c>
      <c r="C338" s="21" t="s">
        <v>67</v>
      </c>
      <c r="D338" s="38" t="s">
        <v>262</v>
      </c>
      <c r="E338" s="21" t="s">
        <v>82</v>
      </c>
      <c r="F338" s="20">
        <f t="shared" si="117"/>
        <v>1682835</v>
      </c>
      <c r="G338" s="20">
        <f t="shared" si="117"/>
        <v>1682835</v>
      </c>
      <c r="H338" s="20">
        <f t="shared" si="117"/>
        <v>1682835</v>
      </c>
    </row>
    <row r="339" spans="1:8" s="2" customFormat="1" ht="26.25" customHeight="1" x14ac:dyDescent="0.25">
      <c r="A339" s="34" t="s">
        <v>41</v>
      </c>
      <c r="B339" s="21" t="s">
        <v>97</v>
      </c>
      <c r="C339" s="21" t="s">
        <v>67</v>
      </c>
      <c r="D339" s="38" t="s">
        <v>262</v>
      </c>
      <c r="E339" s="36" t="s">
        <v>42</v>
      </c>
      <c r="F339" s="22">
        <v>1682835</v>
      </c>
      <c r="G339" s="22">
        <v>1682835</v>
      </c>
      <c r="H339" s="22">
        <v>1682835</v>
      </c>
    </row>
    <row r="340" spans="1:8" s="2" customFormat="1" ht="59.25" customHeight="1" x14ac:dyDescent="0.25">
      <c r="A340" s="32" t="s">
        <v>362</v>
      </c>
      <c r="B340" s="21" t="s">
        <v>97</v>
      </c>
      <c r="C340" s="21" t="s">
        <v>67</v>
      </c>
      <c r="D340" s="38" t="s">
        <v>388</v>
      </c>
      <c r="E340" s="38" t="s">
        <v>2</v>
      </c>
      <c r="F340" s="20">
        <f>F341</f>
        <v>102000</v>
      </c>
      <c r="G340" s="20">
        <f t="shared" ref="G340:H341" si="118">G341</f>
        <v>0</v>
      </c>
      <c r="H340" s="20">
        <f t="shared" si="118"/>
        <v>0</v>
      </c>
    </row>
    <row r="341" spans="1:8" s="2" customFormat="1" ht="53.25" customHeight="1" x14ac:dyDescent="0.25">
      <c r="A341" s="32" t="s">
        <v>102</v>
      </c>
      <c r="B341" s="21" t="s">
        <v>97</v>
      </c>
      <c r="C341" s="21" t="s">
        <v>67</v>
      </c>
      <c r="D341" s="38" t="s">
        <v>388</v>
      </c>
      <c r="E341" s="38" t="s">
        <v>82</v>
      </c>
      <c r="F341" s="20">
        <f>F342</f>
        <v>102000</v>
      </c>
      <c r="G341" s="20">
        <f t="shared" si="118"/>
        <v>0</v>
      </c>
      <c r="H341" s="20">
        <f t="shared" si="118"/>
        <v>0</v>
      </c>
    </row>
    <row r="342" spans="1:8" s="2" customFormat="1" ht="26.25" customHeight="1" x14ac:dyDescent="0.25">
      <c r="A342" s="32" t="s">
        <v>41</v>
      </c>
      <c r="B342" s="21" t="s">
        <v>97</v>
      </c>
      <c r="C342" s="21" t="s">
        <v>67</v>
      </c>
      <c r="D342" s="38" t="s">
        <v>388</v>
      </c>
      <c r="E342" s="38" t="s">
        <v>42</v>
      </c>
      <c r="F342" s="54">
        <v>102000</v>
      </c>
      <c r="G342" s="22">
        <v>0</v>
      </c>
      <c r="H342" s="22">
        <v>0</v>
      </c>
    </row>
    <row r="343" spans="1:8" s="2" customFormat="1" ht="51.75" customHeight="1" x14ac:dyDescent="0.25">
      <c r="A343" s="31" t="s">
        <v>254</v>
      </c>
      <c r="B343" s="15" t="s">
        <v>97</v>
      </c>
      <c r="C343" s="15" t="s">
        <v>71</v>
      </c>
      <c r="D343" s="25" t="s">
        <v>59</v>
      </c>
      <c r="E343" s="15" t="s">
        <v>2</v>
      </c>
      <c r="F343" s="20">
        <f t="shared" ref="F343:H346" si="119">F344</f>
        <v>150000</v>
      </c>
      <c r="G343" s="20">
        <f t="shared" si="119"/>
        <v>0</v>
      </c>
      <c r="H343" s="20">
        <f t="shared" si="119"/>
        <v>0</v>
      </c>
    </row>
    <row r="344" spans="1:8" s="2" customFormat="1" ht="63" customHeight="1" x14ac:dyDescent="0.25">
      <c r="A344" s="11" t="s">
        <v>349</v>
      </c>
      <c r="B344" s="12" t="s">
        <v>97</v>
      </c>
      <c r="C344" s="12" t="s">
        <v>71</v>
      </c>
      <c r="D344" s="18" t="s">
        <v>255</v>
      </c>
      <c r="E344" s="12" t="s">
        <v>2</v>
      </c>
      <c r="F344" s="20">
        <f t="shared" si="119"/>
        <v>150000</v>
      </c>
      <c r="G344" s="20">
        <f t="shared" si="119"/>
        <v>0</v>
      </c>
      <c r="H344" s="20">
        <f t="shared" si="119"/>
        <v>0</v>
      </c>
    </row>
    <row r="345" spans="1:8" s="2" customFormat="1" ht="84" customHeight="1" x14ac:dyDescent="0.25">
      <c r="A345" s="31" t="s">
        <v>257</v>
      </c>
      <c r="B345" s="12" t="s">
        <v>97</v>
      </c>
      <c r="C345" s="12" t="s">
        <v>71</v>
      </c>
      <c r="D345" s="18" t="s">
        <v>256</v>
      </c>
      <c r="E345" s="12" t="s">
        <v>2</v>
      </c>
      <c r="F345" s="20">
        <f t="shared" si="119"/>
        <v>150000</v>
      </c>
      <c r="G345" s="20">
        <f t="shared" si="119"/>
        <v>0</v>
      </c>
      <c r="H345" s="20">
        <f t="shared" si="119"/>
        <v>0</v>
      </c>
    </row>
    <row r="346" spans="1:8" s="2" customFormat="1" ht="52.5" customHeight="1" x14ac:dyDescent="0.25">
      <c r="A346" s="31" t="s">
        <v>216</v>
      </c>
      <c r="B346" s="12" t="s">
        <v>97</v>
      </c>
      <c r="C346" s="12" t="s">
        <v>71</v>
      </c>
      <c r="D346" s="18" t="s">
        <v>256</v>
      </c>
      <c r="E346" s="12" t="s">
        <v>72</v>
      </c>
      <c r="F346" s="20">
        <f t="shared" si="119"/>
        <v>150000</v>
      </c>
      <c r="G346" s="20">
        <f t="shared" si="119"/>
        <v>0</v>
      </c>
      <c r="H346" s="20">
        <f t="shared" si="119"/>
        <v>0</v>
      </c>
    </row>
    <row r="347" spans="1:8" s="2" customFormat="1" ht="54.75" customHeight="1" x14ac:dyDescent="0.25">
      <c r="A347" s="34" t="s">
        <v>199</v>
      </c>
      <c r="B347" s="12" t="s">
        <v>97</v>
      </c>
      <c r="C347" s="12" t="s">
        <v>71</v>
      </c>
      <c r="D347" s="18" t="s">
        <v>256</v>
      </c>
      <c r="E347" s="15" t="s">
        <v>6</v>
      </c>
      <c r="F347" s="22">
        <v>150000</v>
      </c>
      <c r="G347" s="22">
        <v>0</v>
      </c>
      <c r="H347" s="22">
        <v>0</v>
      </c>
    </row>
    <row r="348" spans="1:8" s="2" customFormat="1" ht="22.5" customHeight="1" x14ac:dyDescent="0.25">
      <c r="A348" s="11" t="s">
        <v>27</v>
      </c>
      <c r="B348" s="36" t="s">
        <v>97</v>
      </c>
      <c r="C348" s="36" t="s">
        <v>90</v>
      </c>
      <c r="D348" s="38" t="s">
        <v>59</v>
      </c>
      <c r="E348" s="36" t="s">
        <v>2</v>
      </c>
      <c r="F348" s="20">
        <f>F349</f>
        <v>29309462.300000001</v>
      </c>
      <c r="G348" s="20">
        <f>G349</f>
        <v>28882851.649999999</v>
      </c>
      <c r="H348" s="20">
        <f t="shared" ref="H348" si="120">H349</f>
        <v>28401105.469999999</v>
      </c>
    </row>
    <row r="349" spans="1:8" s="2" customFormat="1" ht="54" customHeight="1" x14ac:dyDescent="0.25">
      <c r="A349" s="11" t="s">
        <v>191</v>
      </c>
      <c r="B349" s="21" t="s">
        <v>97</v>
      </c>
      <c r="C349" s="21" t="s">
        <v>90</v>
      </c>
      <c r="D349" s="30" t="s">
        <v>98</v>
      </c>
      <c r="E349" s="21" t="s">
        <v>2</v>
      </c>
      <c r="F349" s="20">
        <f>F350+F359</f>
        <v>29309462.300000001</v>
      </c>
      <c r="G349" s="20">
        <f>G350+G359</f>
        <v>28882851.649999999</v>
      </c>
      <c r="H349" s="20">
        <f>H350+H359</f>
        <v>28401105.469999999</v>
      </c>
    </row>
    <row r="350" spans="1:8" s="2" customFormat="1" ht="70.5" customHeight="1" x14ac:dyDescent="0.25">
      <c r="A350" s="11" t="s">
        <v>110</v>
      </c>
      <c r="B350" s="21" t="s">
        <v>97</v>
      </c>
      <c r="C350" s="21" t="s">
        <v>90</v>
      </c>
      <c r="D350" s="30" t="s">
        <v>111</v>
      </c>
      <c r="E350" s="21" t="s">
        <v>2</v>
      </c>
      <c r="F350" s="20">
        <f>F351+F354</f>
        <v>5910262.2999999998</v>
      </c>
      <c r="G350" s="20">
        <f t="shared" ref="G350:H350" si="121">G351+G354</f>
        <v>5702651.6500000004</v>
      </c>
      <c r="H350" s="20">
        <f t="shared" si="121"/>
        <v>5850905.4699999997</v>
      </c>
    </row>
    <row r="351" spans="1:8" s="2" customFormat="1" ht="62.25" customHeight="1" x14ac:dyDescent="0.25">
      <c r="A351" s="32" t="s">
        <v>360</v>
      </c>
      <c r="B351" s="38" t="s">
        <v>97</v>
      </c>
      <c r="C351" s="38" t="s">
        <v>90</v>
      </c>
      <c r="D351" s="38" t="s">
        <v>228</v>
      </c>
      <c r="E351" s="38" t="s">
        <v>2</v>
      </c>
      <c r="F351" s="20">
        <f>F352</f>
        <v>427000</v>
      </c>
      <c r="G351" s="20">
        <f t="shared" ref="G351:H352" si="122">G352</f>
        <v>0</v>
      </c>
      <c r="H351" s="20">
        <f t="shared" si="122"/>
        <v>0</v>
      </c>
    </row>
    <row r="352" spans="1:8" s="2" customFormat="1" ht="57" customHeight="1" x14ac:dyDescent="0.25">
      <c r="A352" s="32" t="s">
        <v>102</v>
      </c>
      <c r="B352" s="38" t="s">
        <v>97</v>
      </c>
      <c r="C352" s="38" t="s">
        <v>90</v>
      </c>
      <c r="D352" s="38" t="s">
        <v>228</v>
      </c>
      <c r="E352" s="38" t="s">
        <v>82</v>
      </c>
      <c r="F352" s="20">
        <f>F353</f>
        <v>427000</v>
      </c>
      <c r="G352" s="20">
        <f t="shared" si="122"/>
        <v>0</v>
      </c>
      <c r="H352" s="20">
        <f t="shared" si="122"/>
        <v>0</v>
      </c>
    </row>
    <row r="353" spans="1:8" s="2" customFormat="1" ht="31.5" customHeight="1" x14ac:dyDescent="0.25">
      <c r="A353" s="32" t="s">
        <v>41</v>
      </c>
      <c r="B353" s="38" t="s">
        <v>97</v>
      </c>
      <c r="C353" s="38" t="s">
        <v>90</v>
      </c>
      <c r="D353" s="38" t="s">
        <v>228</v>
      </c>
      <c r="E353" s="38" t="s">
        <v>42</v>
      </c>
      <c r="F353" s="54">
        <v>427000</v>
      </c>
      <c r="G353" s="22">
        <v>0</v>
      </c>
      <c r="H353" s="22">
        <v>0</v>
      </c>
    </row>
    <row r="354" spans="1:8" s="2" customFormat="1" ht="67.5" customHeight="1" x14ac:dyDescent="0.25">
      <c r="A354" s="11" t="s">
        <v>318</v>
      </c>
      <c r="B354" s="21" t="s">
        <v>97</v>
      </c>
      <c r="C354" s="21" t="s">
        <v>90</v>
      </c>
      <c r="D354" s="30" t="s">
        <v>118</v>
      </c>
      <c r="E354" s="21" t="s">
        <v>2</v>
      </c>
      <c r="F354" s="20">
        <f>F355+F357</f>
        <v>5483262.2999999998</v>
      </c>
      <c r="G354" s="20">
        <f t="shared" ref="G354:H354" si="123">G355+G357</f>
        <v>5702651.6500000004</v>
      </c>
      <c r="H354" s="20">
        <f t="shared" si="123"/>
        <v>5850905.4699999997</v>
      </c>
    </row>
    <row r="355" spans="1:8" s="2" customFormat="1" ht="39" customHeight="1" x14ac:dyDescent="0.25">
      <c r="A355" s="11" t="s">
        <v>119</v>
      </c>
      <c r="B355" s="21" t="s">
        <v>97</v>
      </c>
      <c r="C355" s="21" t="s">
        <v>90</v>
      </c>
      <c r="D355" s="30" t="s">
        <v>118</v>
      </c>
      <c r="E355" s="21" t="s">
        <v>120</v>
      </c>
      <c r="F355" s="20">
        <f>F356</f>
        <v>300000</v>
      </c>
      <c r="G355" s="20">
        <f t="shared" ref="G355:H355" si="124">G356</f>
        <v>320000</v>
      </c>
      <c r="H355" s="20">
        <f t="shared" si="124"/>
        <v>320000</v>
      </c>
    </row>
    <row r="356" spans="1:8" s="2" customFormat="1" ht="55.5" customHeight="1" x14ac:dyDescent="0.25">
      <c r="A356" s="11" t="s">
        <v>44</v>
      </c>
      <c r="B356" s="21" t="s">
        <v>97</v>
      </c>
      <c r="C356" s="21" t="s">
        <v>90</v>
      </c>
      <c r="D356" s="30" t="s">
        <v>118</v>
      </c>
      <c r="E356" s="36" t="s">
        <v>45</v>
      </c>
      <c r="F356" s="22">
        <v>300000</v>
      </c>
      <c r="G356" s="22">
        <v>320000</v>
      </c>
      <c r="H356" s="22">
        <v>320000</v>
      </c>
    </row>
    <row r="357" spans="1:8" s="2" customFormat="1" ht="54" customHeight="1" x14ac:dyDescent="0.25">
      <c r="A357" s="11" t="s">
        <v>102</v>
      </c>
      <c r="B357" s="21" t="s">
        <v>97</v>
      </c>
      <c r="C357" s="21" t="s">
        <v>90</v>
      </c>
      <c r="D357" s="30" t="s">
        <v>118</v>
      </c>
      <c r="E357" s="21" t="s">
        <v>82</v>
      </c>
      <c r="F357" s="23">
        <f>F358</f>
        <v>5183262.3</v>
      </c>
      <c r="G357" s="23">
        <f t="shared" ref="G357:H357" si="125">G358</f>
        <v>5382651.6500000004</v>
      </c>
      <c r="H357" s="23">
        <f t="shared" si="125"/>
        <v>5530905.4699999997</v>
      </c>
    </row>
    <row r="358" spans="1:8" s="2" customFormat="1" ht="26.25" customHeight="1" x14ac:dyDescent="0.25">
      <c r="A358" s="11" t="s">
        <v>41</v>
      </c>
      <c r="B358" s="21" t="s">
        <v>97</v>
      </c>
      <c r="C358" s="21" t="s">
        <v>90</v>
      </c>
      <c r="D358" s="30" t="s">
        <v>118</v>
      </c>
      <c r="E358" s="36" t="s">
        <v>42</v>
      </c>
      <c r="F358" s="22">
        <v>5183262.3</v>
      </c>
      <c r="G358" s="22">
        <v>5382651.6500000004</v>
      </c>
      <c r="H358" s="22">
        <v>5530905.4699999997</v>
      </c>
    </row>
    <row r="359" spans="1:8" s="2" customFormat="1" ht="55.5" customHeight="1" x14ac:dyDescent="0.25">
      <c r="A359" s="31" t="s">
        <v>193</v>
      </c>
      <c r="B359" s="21" t="s">
        <v>97</v>
      </c>
      <c r="C359" s="21" t="s">
        <v>90</v>
      </c>
      <c r="D359" s="30" t="s">
        <v>143</v>
      </c>
      <c r="E359" s="36" t="s">
        <v>2</v>
      </c>
      <c r="F359" s="20">
        <f>F360+F363+F370</f>
        <v>23399200</v>
      </c>
      <c r="G359" s="20">
        <f>G360+G363+G370</f>
        <v>23180200</v>
      </c>
      <c r="H359" s="20">
        <f>H360+H363+H370</f>
        <v>22550200</v>
      </c>
    </row>
    <row r="360" spans="1:8" s="2" customFormat="1" ht="70.5" customHeight="1" outlineLevel="5" x14ac:dyDescent="0.25">
      <c r="A360" s="11" t="s">
        <v>211</v>
      </c>
      <c r="B360" s="12" t="s">
        <v>97</v>
      </c>
      <c r="C360" s="12" t="s">
        <v>90</v>
      </c>
      <c r="D360" s="30" t="s">
        <v>122</v>
      </c>
      <c r="E360" s="21" t="s">
        <v>2</v>
      </c>
      <c r="F360" s="20">
        <f t="shared" ref="F360:H361" si="126">F361</f>
        <v>5721340</v>
      </c>
      <c r="G360" s="20">
        <f t="shared" si="126"/>
        <v>5701340</v>
      </c>
      <c r="H360" s="20">
        <f>H361</f>
        <v>5701340</v>
      </c>
    </row>
    <row r="361" spans="1:8" s="2" customFormat="1" ht="102" customHeight="1" outlineLevel="5" x14ac:dyDescent="0.25">
      <c r="A361" s="11" t="s">
        <v>163</v>
      </c>
      <c r="B361" s="12" t="s">
        <v>97</v>
      </c>
      <c r="C361" s="12" t="s">
        <v>90</v>
      </c>
      <c r="D361" s="30" t="s">
        <v>122</v>
      </c>
      <c r="E361" s="21" t="s">
        <v>65</v>
      </c>
      <c r="F361" s="20">
        <f t="shared" si="126"/>
        <v>5721340</v>
      </c>
      <c r="G361" s="20">
        <f t="shared" si="126"/>
        <v>5701340</v>
      </c>
      <c r="H361" s="20">
        <f t="shared" si="126"/>
        <v>5701340</v>
      </c>
    </row>
    <row r="362" spans="1:8" s="2" customFormat="1" ht="48.75" customHeight="1" outlineLevel="5" x14ac:dyDescent="0.25">
      <c r="A362" s="28" t="s">
        <v>164</v>
      </c>
      <c r="B362" s="15" t="s">
        <v>97</v>
      </c>
      <c r="C362" s="15" t="s">
        <v>90</v>
      </c>
      <c r="D362" s="38" t="s">
        <v>122</v>
      </c>
      <c r="E362" s="36" t="s">
        <v>5</v>
      </c>
      <c r="F362" s="22">
        <v>5721340</v>
      </c>
      <c r="G362" s="22">
        <v>5701340</v>
      </c>
      <c r="H362" s="22">
        <v>5701340</v>
      </c>
    </row>
    <row r="363" spans="1:8" s="2" customFormat="1" ht="53.25" customHeight="1" outlineLevel="5" x14ac:dyDescent="0.25">
      <c r="A363" s="11" t="s">
        <v>28</v>
      </c>
      <c r="B363" s="21" t="s">
        <v>97</v>
      </c>
      <c r="C363" s="21" t="s">
        <v>90</v>
      </c>
      <c r="D363" s="30" t="s">
        <v>121</v>
      </c>
      <c r="E363" s="21" t="s">
        <v>2</v>
      </c>
      <c r="F363" s="20">
        <f>F364+F366+F368</f>
        <v>17646060</v>
      </c>
      <c r="G363" s="20">
        <f>G364+G366+G368</f>
        <v>17447060</v>
      </c>
      <c r="H363" s="20">
        <f>H364+H366+H368</f>
        <v>16817060</v>
      </c>
    </row>
    <row r="364" spans="1:8" s="2" customFormat="1" ht="100.5" customHeight="1" outlineLevel="5" x14ac:dyDescent="0.25">
      <c r="A364" s="11" t="s">
        <v>163</v>
      </c>
      <c r="B364" s="21" t="s">
        <v>97</v>
      </c>
      <c r="C364" s="21" t="s">
        <v>90</v>
      </c>
      <c r="D364" s="30" t="s">
        <v>121</v>
      </c>
      <c r="E364" s="21" t="s">
        <v>65</v>
      </c>
      <c r="F364" s="20">
        <f>F365</f>
        <v>15528734</v>
      </c>
      <c r="G364" s="20">
        <f>G365</f>
        <v>15528734</v>
      </c>
      <c r="H364" s="20">
        <f>H365</f>
        <v>15528734</v>
      </c>
    </row>
    <row r="365" spans="1:8" s="2" customFormat="1" ht="41.25" customHeight="1" outlineLevel="5" x14ac:dyDescent="0.25">
      <c r="A365" s="11" t="s">
        <v>16</v>
      </c>
      <c r="B365" s="21" t="s">
        <v>97</v>
      </c>
      <c r="C365" s="21" t="s">
        <v>90</v>
      </c>
      <c r="D365" s="30" t="s">
        <v>121</v>
      </c>
      <c r="E365" s="36" t="s">
        <v>17</v>
      </c>
      <c r="F365" s="22">
        <v>15528734</v>
      </c>
      <c r="G365" s="22">
        <v>15528734</v>
      </c>
      <c r="H365" s="22">
        <v>15528734</v>
      </c>
    </row>
    <row r="366" spans="1:8" s="2" customFormat="1" ht="38.25" customHeight="1" outlineLevel="5" x14ac:dyDescent="0.25">
      <c r="A366" s="11" t="s">
        <v>212</v>
      </c>
      <c r="B366" s="21" t="s">
        <v>97</v>
      </c>
      <c r="C366" s="21" t="s">
        <v>90</v>
      </c>
      <c r="D366" s="30" t="s">
        <v>121</v>
      </c>
      <c r="E366" s="21" t="s">
        <v>72</v>
      </c>
      <c r="F366" s="20">
        <f>F367</f>
        <v>2108826</v>
      </c>
      <c r="G366" s="20">
        <f>G367</f>
        <v>1909826</v>
      </c>
      <c r="H366" s="20">
        <f>H367</f>
        <v>1279826</v>
      </c>
    </row>
    <row r="367" spans="1:8" s="2" customFormat="1" ht="51.75" customHeight="1" outlineLevel="5" x14ac:dyDescent="0.25">
      <c r="A367" s="11" t="s">
        <v>73</v>
      </c>
      <c r="B367" s="21" t="s">
        <v>97</v>
      </c>
      <c r="C367" s="21" t="s">
        <v>90</v>
      </c>
      <c r="D367" s="30" t="s">
        <v>121</v>
      </c>
      <c r="E367" s="36" t="s">
        <v>6</v>
      </c>
      <c r="F367" s="22">
        <v>2108826</v>
      </c>
      <c r="G367" s="22">
        <v>1909826</v>
      </c>
      <c r="H367" s="22">
        <v>1279826</v>
      </c>
    </row>
    <row r="368" spans="1:8" s="2" customFormat="1" ht="24.75" customHeight="1" outlineLevel="5" x14ac:dyDescent="0.25">
      <c r="A368" s="11" t="s">
        <v>75</v>
      </c>
      <c r="B368" s="21" t="s">
        <v>97</v>
      </c>
      <c r="C368" s="21" t="s">
        <v>90</v>
      </c>
      <c r="D368" s="30" t="s">
        <v>121</v>
      </c>
      <c r="E368" s="21" t="s">
        <v>76</v>
      </c>
      <c r="F368" s="20">
        <f>F369</f>
        <v>8500</v>
      </c>
      <c r="G368" s="20">
        <f>G369</f>
        <v>8500</v>
      </c>
      <c r="H368" s="20">
        <f>H369</f>
        <v>8500</v>
      </c>
    </row>
    <row r="369" spans="1:8" s="2" customFormat="1" ht="24.75" customHeight="1" outlineLevel="5" x14ac:dyDescent="0.25">
      <c r="A369" s="11" t="s">
        <v>9</v>
      </c>
      <c r="B369" s="21" t="s">
        <v>97</v>
      </c>
      <c r="C369" s="21" t="s">
        <v>90</v>
      </c>
      <c r="D369" s="30" t="s">
        <v>121</v>
      </c>
      <c r="E369" s="36" t="s">
        <v>10</v>
      </c>
      <c r="F369" s="22">
        <v>8500</v>
      </c>
      <c r="G369" s="22">
        <v>8500</v>
      </c>
      <c r="H369" s="22">
        <v>8500</v>
      </c>
    </row>
    <row r="370" spans="1:8" s="2" customFormat="1" ht="57" customHeight="1" outlineLevel="5" x14ac:dyDescent="0.25">
      <c r="A370" s="31" t="s">
        <v>405</v>
      </c>
      <c r="B370" s="21" t="s">
        <v>97</v>
      </c>
      <c r="C370" s="21" t="s">
        <v>90</v>
      </c>
      <c r="D370" s="30" t="s">
        <v>334</v>
      </c>
      <c r="E370" s="21" t="s">
        <v>2</v>
      </c>
      <c r="F370" s="52">
        <f>F371</f>
        <v>31800</v>
      </c>
      <c r="G370" s="52">
        <f t="shared" ref="G370:H370" si="127">G371</f>
        <v>31800</v>
      </c>
      <c r="H370" s="52">
        <f t="shared" si="127"/>
        <v>31800</v>
      </c>
    </row>
    <row r="371" spans="1:8" s="2" customFormat="1" ht="43.5" customHeight="1" outlineLevel="5" x14ac:dyDescent="0.25">
      <c r="A371" s="31" t="s">
        <v>119</v>
      </c>
      <c r="B371" s="21" t="s">
        <v>97</v>
      </c>
      <c r="C371" s="21" t="s">
        <v>90</v>
      </c>
      <c r="D371" s="30" t="s">
        <v>334</v>
      </c>
      <c r="E371" s="21" t="s">
        <v>120</v>
      </c>
      <c r="F371" s="23">
        <f>F372</f>
        <v>31800</v>
      </c>
      <c r="G371" s="52">
        <f t="shared" ref="G371:H371" si="128">G372</f>
        <v>31800</v>
      </c>
      <c r="H371" s="52">
        <f t="shared" si="128"/>
        <v>31800</v>
      </c>
    </row>
    <row r="372" spans="1:8" s="2" customFormat="1" ht="25.5" customHeight="1" outlineLevel="5" x14ac:dyDescent="0.25">
      <c r="A372" s="31" t="s">
        <v>335</v>
      </c>
      <c r="B372" s="21" t="s">
        <v>97</v>
      </c>
      <c r="C372" s="21" t="s">
        <v>90</v>
      </c>
      <c r="D372" s="30" t="s">
        <v>334</v>
      </c>
      <c r="E372" s="21" t="s">
        <v>336</v>
      </c>
      <c r="F372" s="51">
        <v>31800</v>
      </c>
      <c r="G372" s="22">
        <v>31800</v>
      </c>
      <c r="H372" s="22">
        <v>31800</v>
      </c>
    </row>
    <row r="373" spans="1:8" s="2" customFormat="1" ht="26.25" customHeight="1" outlineLevel="5" x14ac:dyDescent="0.25">
      <c r="A373" s="11" t="s">
        <v>29</v>
      </c>
      <c r="B373" s="21" t="s">
        <v>89</v>
      </c>
      <c r="C373" s="12" t="s">
        <v>58</v>
      </c>
      <c r="D373" s="30" t="s">
        <v>59</v>
      </c>
      <c r="E373" s="21" t="s">
        <v>2</v>
      </c>
      <c r="F373" s="20">
        <f>F374+F408</f>
        <v>81198139.530000001</v>
      </c>
      <c r="G373" s="20">
        <f>G374+G408</f>
        <v>77525791.060000002</v>
      </c>
      <c r="H373" s="20">
        <f>H374+H408</f>
        <v>80539570.060000002</v>
      </c>
    </row>
    <row r="374" spans="1:8" s="2" customFormat="1" ht="29.25" customHeight="1" outlineLevel="5" x14ac:dyDescent="0.25">
      <c r="A374" s="11" t="s">
        <v>30</v>
      </c>
      <c r="B374" s="36" t="s">
        <v>89</v>
      </c>
      <c r="C374" s="15" t="s">
        <v>57</v>
      </c>
      <c r="D374" s="38" t="s">
        <v>59</v>
      </c>
      <c r="E374" s="36" t="s">
        <v>2</v>
      </c>
      <c r="F374" s="20">
        <f>F375</f>
        <v>57528717.530000001</v>
      </c>
      <c r="G374" s="20">
        <f t="shared" ref="G374:H374" si="129">G375</f>
        <v>54595969.060000002</v>
      </c>
      <c r="H374" s="20">
        <f t="shared" si="129"/>
        <v>57609748.060000002</v>
      </c>
    </row>
    <row r="375" spans="1:8" s="2" customFormat="1" ht="72.75" customHeight="1" outlineLevel="5" x14ac:dyDescent="0.25">
      <c r="A375" s="11" t="s">
        <v>192</v>
      </c>
      <c r="B375" s="12" t="s">
        <v>89</v>
      </c>
      <c r="C375" s="12" t="s">
        <v>57</v>
      </c>
      <c r="D375" s="30" t="s">
        <v>114</v>
      </c>
      <c r="E375" s="21" t="s">
        <v>2</v>
      </c>
      <c r="F375" s="20">
        <f>F376+F395</f>
        <v>57528717.530000001</v>
      </c>
      <c r="G375" s="20">
        <f>G376+G395</f>
        <v>54595969.060000002</v>
      </c>
      <c r="H375" s="20">
        <f>H376+H395</f>
        <v>57609748.060000002</v>
      </c>
    </row>
    <row r="376" spans="1:8" s="2" customFormat="1" ht="41.25" customHeight="1" outlineLevel="5" x14ac:dyDescent="0.25">
      <c r="A376" s="11" t="s">
        <v>194</v>
      </c>
      <c r="B376" s="12" t="s">
        <v>89</v>
      </c>
      <c r="C376" s="12" t="s">
        <v>57</v>
      </c>
      <c r="D376" s="30" t="s">
        <v>123</v>
      </c>
      <c r="E376" s="21" t="s">
        <v>2</v>
      </c>
      <c r="F376" s="20">
        <f>F377+F380+F383+F389+F392+F386</f>
        <v>38656676.340000004</v>
      </c>
      <c r="G376" s="20">
        <f>G377+G380+G383+G389+G392</f>
        <v>35284785</v>
      </c>
      <c r="H376" s="20">
        <f>H377+H380+H383+H389+H392</f>
        <v>37079757</v>
      </c>
    </row>
    <row r="377" spans="1:8" ht="51.75" customHeight="1" outlineLevel="5" x14ac:dyDescent="0.25">
      <c r="A377" s="11" t="s">
        <v>406</v>
      </c>
      <c r="B377" s="12" t="s">
        <v>89</v>
      </c>
      <c r="C377" s="12" t="s">
        <v>57</v>
      </c>
      <c r="D377" s="30" t="s">
        <v>407</v>
      </c>
      <c r="E377" s="21" t="s">
        <v>2</v>
      </c>
      <c r="F377" s="20">
        <f>F378</f>
        <v>0</v>
      </c>
      <c r="G377" s="20">
        <f t="shared" ref="G377:H378" si="130">G378</f>
        <v>0</v>
      </c>
      <c r="H377" s="20">
        <f t="shared" si="130"/>
        <v>0</v>
      </c>
    </row>
    <row r="378" spans="1:8" ht="39.75" customHeight="1" outlineLevel="5" x14ac:dyDescent="0.25">
      <c r="A378" s="11" t="s">
        <v>75</v>
      </c>
      <c r="B378" s="12" t="s">
        <v>89</v>
      </c>
      <c r="C378" s="12" t="s">
        <v>57</v>
      </c>
      <c r="D378" s="30" t="s">
        <v>407</v>
      </c>
      <c r="E378" s="21" t="s">
        <v>76</v>
      </c>
      <c r="F378" s="20">
        <f>F379</f>
        <v>0</v>
      </c>
      <c r="G378" s="20">
        <f t="shared" si="130"/>
        <v>0</v>
      </c>
      <c r="H378" s="20">
        <f t="shared" si="130"/>
        <v>0</v>
      </c>
    </row>
    <row r="379" spans="1:8" ht="26.25" customHeight="1" outlineLevel="5" x14ac:dyDescent="0.25">
      <c r="A379" s="11" t="s">
        <v>9</v>
      </c>
      <c r="B379" s="12" t="s">
        <v>89</v>
      </c>
      <c r="C379" s="12" t="s">
        <v>57</v>
      </c>
      <c r="D379" s="30" t="s">
        <v>407</v>
      </c>
      <c r="E379" s="36" t="s">
        <v>10</v>
      </c>
      <c r="F379" s="22">
        <v>0</v>
      </c>
      <c r="G379" s="22">
        <v>0</v>
      </c>
      <c r="H379" s="22">
        <v>0</v>
      </c>
    </row>
    <row r="380" spans="1:8" ht="57.75" customHeight="1" outlineLevel="5" x14ac:dyDescent="0.25">
      <c r="A380" s="11" t="s">
        <v>314</v>
      </c>
      <c r="B380" s="12" t="s">
        <v>89</v>
      </c>
      <c r="C380" s="12" t="s">
        <v>57</v>
      </c>
      <c r="D380" s="30" t="s">
        <v>124</v>
      </c>
      <c r="E380" s="21" t="s">
        <v>2</v>
      </c>
      <c r="F380" s="20">
        <f t="shared" ref="F380:H381" si="131">F381</f>
        <v>34105965</v>
      </c>
      <c r="G380" s="20">
        <f t="shared" si="131"/>
        <v>35284785</v>
      </c>
      <c r="H380" s="20">
        <f t="shared" si="131"/>
        <v>37079757</v>
      </c>
    </row>
    <row r="381" spans="1:8" ht="54.75" customHeight="1" outlineLevel="5" x14ac:dyDescent="0.25">
      <c r="A381" s="11" t="s">
        <v>102</v>
      </c>
      <c r="B381" s="12" t="s">
        <v>89</v>
      </c>
      <c r="C381" s="12" t="s">
        <v>57</v>
      </c>
      <c r="D381" s="30" t="s">
        <v>124</v>
      </c>
      <c r="E381" s="21" t="s">
        <v>82</v>
      </c>
      <c r="F381" s="20">
        <f t="shared" si="131"/>
        <v>34105965</v>
      </c>
      <c r="G381" s="20">
        <f t="shared" si="131"/>
        <v>35284785</v>
      </c>
      <c r="H381" s="20">
        <f t="shared" si="131"/>
        <v>37079757</v>
      </c>
    </row>
    <row r="382" spans="1:8" ht="26.25" customHeight="1" outlineLevel="5" x14ac:dyDescent="0.25">
      <c r="A382" s="11" t="s">
        <v>41</v>
      </c>
      <c r="B382" s="12" t="s">
        <v>89</v>
      </c>
      <c r="C382" s="12" t="s">
        <v>57</v>
      </c>
      <c r="D382" s="30" t="s">
        <v>124</v>
      </c>
      <c r="E382" s="36" t="s">
        <v>42</v>
      </c>
      <c r="F382" s="22">
        <v>34105965</v>
      </c>
      <c r="G382" s="22">
        <v>35284785</v>
      </c>
      <c r="H382" s="22">
        <v>37079757</v>
      </c>
    </row>
    <row r="383" spans="1:8" s="2" customFormat="1" ht="36" customHeight="1" outlineLevel="5" x14ac:dyDescent="0.25">
      <c r="A383" s="31" t="s">
        <v>230</v>
      </c>
      <c r="B383" s="12" t="s">
        <v>89</v>
      </c>
      <c r="C383" s="12" t="s">
        <v>57</v>
      </c>
      <c r="D383" s="30" t="s">
        <v>231</v>
      </c>
      <c r="E383" s="21" t="s">
        <v>2</v>
      </c>
      <c r="F383" s="20">
        <f>F384</f>
        <v>122000</v>
      </c>
      <c r="G383" s="20">
        <f>G384</f>
        <v>0</v>
      </c>
      <c r="H383" s="20">
        <f>H384</f>
        <v>0</v>
      </c>
    </row>
    <row r="384" spans="1:8" s="2" customFormat="1" ht="57" customHeight="1" outlineLevel="5" x14ac:dyDescent="0.25">
      <c r="A384" s="31" t="s">
        <v>102</v>
      </c>
      <c r="B384" s="12" t="s">
        <v>89</v>
      </c>
      <c r="C384" s="12" t="s">
        <v>57</v>
      </c>
      <c r="D384" s="30" t="s">
        <v>231</v>
      </c>
      <c r="E384" s="21" t="s">
        <v>82</v>
      </c>
      <c r="F384" s="20">
        <f>F385</f>
        <v>122000</v>
      </c>
      <c r="G384" s="20">
        <f t="shared" ref="G384:H384" si="132">G385</f>
        <v>0</v>
      </c>
      <c r="H384" s="20">
        <f t="shared" si="132"/>
        <v>0</v>
      </c>
    </row>
    <row r="385" spans="1:8" s="2" customFormat="1" ht="32.25" customHeight="1" outlineLevel="5" x14ac:dyDescent="0.25">
      <c r="A385" s="31" t="s">
        <v>41</v>
      </c>
      <c r="B385" s="12" t="s">
        <v>89</v>
      </c>
      <c r="C385" s="12" t="s">
        <v>57</v>
      </c>
      <c r="D385" s="30" t="s">
        <v>231</v>
      </c>
      <c r="E385" s="36" t="s">
        <v>42</v>
      </c>
      <c r="F385" s="54">
        <v>122000</v>
      </c>
      <c r="G385" s="22">
        <v>0</v>
      </c>
      <c r="H385" s="22">
        <v>0</v>
      </c>
    </row>
    <row r="386" spans="1:8" s="2" customFormat="1" ht="53.25" customHeight="1" x14ac:dyDescent="0.25">
      <c r="A386" s="35" t="s">
        <v>362</v>
      </c>
      <c r="B386" s="25" t="s">
        <v>89</v>
      </c>
      <c r="C386" s="25" t="s">
        <v>57</v>
      </c>
      <c r="D386" s="36" t="s">
        <v>408</v>
      </c>
      <c r="E386" s="38" t="s">
        <v>2</v>
      </c>
      <c r="F386" s="23">
        <f>F387</f>
        <v>100000</v>
      </c>
      <c r="G386" s="23">
        <f t="shared" ref="G386:H386" si="133">G387</f>
        <v>0</v>
      </c>
      <c r="H386" s="23">
        <f t="shared" si="133"/>
        <v>0</v>
      </c>
    </row>
    <row r="387" spans="1:8" s="2" customFormat="1" ht="61.5" customHeight="1" x14ac:dyDescent="0.25">
      <c r="A387" s="32" t="s">
        <v>102</v>
      </c>
      <c r="B387" s="25" t="s">
        <v>89</v>
      </c>
      <c r="C387" s="25" t="s">
        <v>57</v>
      </c>
      <c r="D387" s="36" t="s">
        <v>408</v>
      </c>
      <c r="E387" s="38" t="s">
        <v>82</v>
      </c>
      <c r="F387" s="23">
        <f>F388</f>
        <v>100000</v>
      </c>
      <c r="G387" s="23">
        <f t="shared" ref="G387:H387" si="134">G388</f>
        <v>0</v>
      </c>
      <c r="H387" s="23">
        <f t="shared" si="134"/>
        <v>0</v>
      </c>
    </row>
    <row r="388" spans="1:8" s="2" customFormat="1" ht="32.25" customHeight="1" x14ac:dyDescent="0.25">
      <c r="A388" s="32" t="s">
        <v>41</v>
      </c>
      <c r="B388" s="25" t="s">
        <v>89</v>
      </c>
      <c r="C388" s="25" t="s">
        <v>57</v>
      </c>
      <c r="D388" s="36" t="s">
        <v>408</v>
      </c>
      <c r="E388" s="38" t="s">
        <v>42</v>
      </c>
      <c r="F388" s="22">
        <v>100000</v>
      </c>
      <c r="G388" s="22">
        <v>0</v>
      </c>
      <c r="H388" s="22">
        <v>0</v>
      </c>
    </row>
    <row r="389" spans="1:8" s="2" customFormat="1" ht="60.75" customHeight="1" x14ac:dyDescent="0.25">
      <c r="A389" s="35" t="s">
        <v>357</v>
      </c>
      <c r="B389" s="25" t="s">
        <v>89</v>
      </c>
      <c r="C389" s="25" t="s">
        <v>57</v>
      </c>
      <c r="D389" s="38" t="s">
        <v>342</v>
      </c>
      <c r="E389" s="38" t="s">
        <v>2</v>
      </c>
      <c r="F389" s="23">
        <f>F390</f>
        <v>4123711.34</v>
      </c>
      <c r="G389" s="23">
        <f>G390</f>
        <v>0</v>
      </c>
      <c r="H389" s="23">
        <f>H390</f>
        <v>0</v>
      </c>
    </row>
    <row r="390" spans="1:8" s="2" customFormat="1" ht="57.75" customHeight="1" x14ac:dyDescent="0.25">
      <c r="A390" s="31" t="s">
        <v>102</v>
      </c>
      <c r="B390" s="25" t="s">
        <v>89</v>
      </c>
      <c r="C390" s="25" t="s">
        <v>57</v>
      </c>
      <c r="D390" s="38" t="s">
        <v>342</v>
      </c>
      <c r="E390" s="38" t="s">
        <v>82</v>
      </c>
      <c r="F390" s="23">
        <f>F391</f>
        <v>4123711.34</v>
      </c>
      <c r="G390" s="52">
        <f t="shared" ref="G390:H390" si="135">G391</f>
        <v>0</v>
      </c>
      <c r="H390" s="52">
        <f t="shared" si="135"/>
        <v>0</v>
      </c>
    </row>
    <row r="391" spans="1:8" s="2" customFormat="1" ht="29.25" customHeight="1" x14ac:dyDescent="0.25">
      <c r="A391" s="31" t="s">
        <v>41</v>
      </c>
      <c r="B391" s="25" t="s">
        <v>89</v>
      </c>
      <c r="C391" s="25" t="s">
        <v>57</v>
      </c>
      <c r="D391" s="38" t="s">
        <v>342</v>
      </c>
      <c r="E391" s="38" t="s">
        <v>42</v>
      </c>
      <c r="F391" s="51">
        <v>4123711.34</v>
      </c>
      <c r="G391" s="22">
        <v>0</v>
      </c>
      <c r="H391" s="22">
        <v>0</v>
      </c>
    </row>
    <row r="392" spans="1:8" s="2" customFormat="1" ht="53.25" customHeight="1" x14ac:dyDescent="0.25">
      <c r="A392" s="32" t="s">
        <v>390</v>
      </c>
      <c r="B392" s="25" t="s">
        <v>89</v>
      </c>
      <c r="C392" s="25" t="s">
        <v>57</v>
      </c>
      <c r="D392" s="38" t="s">
        <v>389</v>
      </c>
      <c r="E392" s="38" t="s">
        <v>2</v>
      </c>
      <c r="F392" s="53">
        <f>F393</f>
        <v>205000</v>
      </c>
      <c r="G392" s="53">
        <f>G393</f>
        <v>0</v>
      </c>
      <c r="H392" s="53">
        <f>H393</f>
        <v>0</v>
      </c>
    </row>
    <row r="393" spans="1:8" s="2" customFormat="1" ht="61.5" customHeight="1" x14ac:dyDescent="0.25">
      <c r="A393" s="32" t="s">
        <v>102</v>
      </c>
      <c r="B393" s="25" t="s">
        <v>89</v>
      </c>
      <c r="C393" s="25" t="s">
        <v>57</v>
      </c>
      <c r="D393" s="38" t="s">
        <v>389</v>
      </c>
      <c r="E393" s="38" t="s">
        <v>82</v>
      </c>
      <c r="F393" s="53">
        <f>F394</f>
        <v>205000</v>
      </c>
      <c r="G393" s="53">
        <f t="shared" ref="G393:H393" si="136">G394</f>
        <v>0</v>
      </c>
      <c r="H393" s="53">
        <f t="shared" si="136"/>
        <v>0</v>
      </c>
    </row>
    <row r="394" spans="1:8" s="2" customFormat="1" ht="23.25" customHeight="1" x14ac:dyDescent="0.25">
      <c r="A394" s="32" t="s">
        <v>41</v>
      </c>
      <c r="B394" s="25" t="s">
        <v>89</v>
      </c>
      <c r="C394" s="25" t="s">
        <v>57</v>
      </c>
      <c r="D394" s="38" t="s">
        <v>389</v>
      </c>
      <c r="E394" s="38" t="s">
        <v>42</v>
      </c>
      <c r="F394" s="51">
        <v>205000</v>
      </c>
      <c r="G394" s="22">
        <v>0</v>
      </c>
      <c r="H394" s="22">
        <v>0</v>
      </c>
    </row>
    <row r="395" spans="1:8" ht="52.5" customHeight="1" outlineLevel="5" x14ac:dyDescent="0.25">
      <c r="A395" s="11" t="s">
        <v>125</v>
      </c>
      <c r="B395" s="12" t="s">
        <v>89</v>
      </c>
      <c r="C395" s="12" t="s">
        <v>57</v>
      </c>
      <c r="D395" s="30" t="s">
        <v>126</v>
      </c>
      <c r="E395" s="21" t="s">
        <v>2</v>
      </c>
      <c r="F395" s="20">
        <f>F396+F399+F402+F405</f>
        <v>18872041.190000001</v>
      </c>
      <c r="G395" s="20">
        <f>G396+G402</f>
        <v>19311184.059999999</v>
      </c>
      <c r="H395" s="20">
        <f>H396+H399+H402</f>
        <v>20529991.059999999</v>
      </c>
    </row>
    <row r="396" spans="1:8" ht="54" customHeight="1" outlineLevel="3" x14ac:dyDescent="0.25">
      <c r="A396" s="11" t="s">
        <v>315</v>
      </c>
      <c r="B396" s="12" t="s">
        <v>89</v>
      </c>
      <c r="C396" s="12" t="s">
        <v>57</v>
      </c>
      <c r="D396" s="30" t="s">
        <v>127</v>
      </c>
      <c r="E396" s="21" t="s">
        <v>2</v>
      </c>
      <c r="F396" s="20">
        <f>F397</f>
        <v>17953989</v>
      </c>
      <c r="G396" s="20">
        <f t="shared" ref="G396:H396" si="137">G397</f>
        <v>19132734</v>
      </c>
      <c r="H396" s="20">
        <f t="shared" si="137"/>
        <v>20351541</v>
      </c>
    </row>
    <row r="397" spans="1:8" ht="51" customHeight="1" x14ac:dyDescent="0.25">
      <c r="A397" s="11" t="s">
        <v>102</v>
      </c>
      <c r="B397" s="12" t="s">
        <v>89</v>
      </c>
      <c r="C397" s="12" t="s">
        <v>57</v>
      </c>
      <c r="D397" s="30" t="s">
        <v>127</v>
      </c>
      <c r="E397" s="21" t="s">
        <v>82</v>
      </c>
      <c r="F397" s="20">
        <f>F398</f>
        <v>17953989</v>
      </c>
      <c r="G397" s="20">
        <f t="shared" ref="G397:H397" si="138">G398</f>
        <v>19132734</v>
      </c>
      <c r="H397" s="20">
        <f t="shared" si="138"/>
        <v>20351541</v>
      </c>
    </row>
    <row r="398" spans="1:8" ht="28.5" customHeight="1" x14ac:dyDescent="0.25">
      <c r="A398" s="11" t="s">
        <v>41</v>
      </c>
      <c r="B398" s="12" t="s">
        <v>89</v>
      </c>
      <c r="C398" s="12" t="s">
        <v>57</v>
      </c>
      <c r="D398" s="30" t="s">
        <v>127</v>
      </c>
      <c r="E398" s="36" t="s">
        <v>42</v>
      </c>
      <c r="F398" s="54">
        <v>17953989</v>
      </c>
      <c r="G398" s="22">
        <v>19132734</v>
      </c>
      <c r="H398" s="22">
        <v>20351541</v>
      </c>
    </row>
    <row r="399" spans="1:8" ht="42" customHeight="1" x14ac:dyDescent="0.25">
      <c r="A399" s="31" t="s">
        <v>247</v>
      </c>
      <c r="B399" s="12" t="s">
        <v>89</v>
      </c>
      <c r="C399" s="12" t="s">
        <v>57</v>
      </c>
      <c r="D399" s="30" t="s">
        <v>232</v>
      </c>
      <c r="E399" s="21" t="s">
        <v>2</v>
      </c>
      <c r="F399" s="20">
        <f>F400</f>
        <v>450000</v>
      </c>
      <c r="G399" s="20">
        <f t="shared" ref="G399:H399" si="139">G400</f>
        <v>0</v>
      </c>
      <c r="H399" s="20">
        <f t="shared" si="139"/>
        <v>0</v>
      </c>
    </row>
    <row r="400" spans="1:8" ht="55.5" customHeight="1" x14ac:dyDescent="0.25">
      <c r="A400" s="31" t="s">
        <v>102</v>
      </c>
      <c r="B400" s="12" t="s">
        <v>89</v>
      </c>
      <c r="C400" s="12" t="s">
        <v>57</v>
      </c>
      <c r="D400" s="30" t="s">
        <v>232</v>
      </c>
      <c r="E400" s="21" t="s">
        <v>82</v>
      </c>
      <c r="F400" s="20">
        <f>F401</f>
        <v>450000</v>
      </c>
      <c r="G400" s="20">
        <f t="shared" ref="G400:H400" si="140">G401</f>
        <v>0</v>
      </c>
      <c r="H400" s="20">
        <f t="shared" si="140"/>
        <v>0</v>
      </c>
    </row>
    <row r="401" spans="1:8" ht="27.75" customHeight="1" x14ac:dyDescent="0.25">
      <c r="A401" s="31" t="s">
        <v>41</v>
      </c>
      <c r="B401" s="12" t="s">
        <v>89</v>
      </c>
      <c r="C401" s="12" t="s">
        <v>57</v>
      </c>
      <c r="D401" s="30" t="s">
        <v>232</v>
      </c>
      <c r="E401" s="21" t="s">
        <v>42</v>
      </c>
      <c r="F401" s="22">
        <v>450000</v>
      </c>
      <c r="G401" s="22">
        <v>0</v>
      </c>
      <c r="H401" s="22">
        <v>0</v>
      </c>
    </row>
    <row r="402" spans="1:8" ht="61.5" customHeight="1" x14ac:dyDescent="0.25">
      <c r="A402" s="31" t="s">
        <v>302</v>
      </c>
      <c r="B402" s="12" t="s">
        <v>89</v>
      </c>
      <c r="C402" s="12" t="s">
        <v>57</v>
      </c>
      <c r="D402" s="38" t="s">
        <v>271</v>
      </c>
      <c r="E402" s="21" t="s">
        <v>2</v>
      </c>
      <c r="F402" s="23">
        <f>F403</f>
        <v>368052.19</v>
      </c>
      <c r="G402" s="23">
        <f t="shared" ref="G402:H402" si="141">G403</f>
        <v>178450.06</v>
      </c>
      <c r="H402" s="23">
        <f t="shared" si="141"/>
        <v>178450.06</v>
      </c>
    </row>
    <row r="403" spans="1:8" ht="54" customHeight="1" x14ac:dyDescent="0.25">
      <c r="A403" s="31" t="s">
        <v>102</v>
      </c>
      <c r="B403" s="12" t="s">
        <v>89</v>
      </c>
      <c r="C403" s="12" t="s">
        <v>57</v>
      </c>
      <c r="D403" s="38" t="s">
        <v>271</v>
      </c>
      <c r="E403" s="21" t="s">
        <v>82</v>
      </c>
      <c r="F403" s="23">
        <f>F404</f>
        <v>368052.19</v>
      </c>
      <c r="G403" s="23">
        <f>G404</f>
        <v>178450.06</v>
      </c>
      <c r="H403" s="23">
        <f>H404</f>
        <v>178450.06</v>
      </c>
    </row>
    <row r="404" spans="1:8" ht="20.25" customHeight="1" x14ac:dyDescent="0.25">
      <c r="A404" s="31" t="s">
        <v>41</v>
      </c>
      <c r="B404" s="12" t="s">
        <v>89</v>
      </c>
      <c r="C404" s="12" t="s">
        <v>57</v>
      </c>
      <c r="D404" s="38" t="s">
        <v>271</v>
      </c>
      <c r="E404" s="36" t="s">
        <v>42</v>
      </c>
      <c r="F404" s="22">
        <v>368052.19</v>
      </c>
      <c r="G404" s="22">
        <v>178450.06</v>
      </c>
      <c r="H404" s="22">
        <v>178450.06</v>
      </c>
    </row>
    <row r="405" spans="1:8" ht="59.25" customHeight="1" x14ac:dyDescent="0.25">
      <c r="A405" s="31" t="s">
        <v>362</v>
      </c>
      <c r="B405" s="12" t="s">
        <v>89</v>
      </c>
      <c r="C405" s="12" t="s">
        <v>57</v>
      </c>
      <c r="D405" s="38" t="s">
        <v>409</v>
      </c>
      <c r="E405" s="36" t="s">
        <v>2</v>
      </c>
      <c r="F405" s="23">
        <f>F406</f>
        <v>100000</v>
      </c>
      <c r="G405" s="23">
        <f t="shared" ref="G405:H405" si="142">G406</f>
        <v>0</v>
      </c>
      <c r="H405" s="23">
        <f t="shared" si="142"/>
        <v>0</v>
      </c>
    </row>
    <row r="406" spans="1:8" ht="52.5" customHeight="1" x14ac:dyDescent="0.25">
      <c r="A406" s="31" t="s">
        <v>102</v>
      </c>
      <c r="B406" s="12" t="s">
        <v>89</v>
      </c>
      <c r="C406" s="12" t="s">
        <v>57</v>
      </c>
      <c r="D406" s="38" t="s">
        <v>409</v>
      </c>
      <c r="E406" s="36" t="s">
        <v>82</v>
      </c>
      <c r="F406" s="23">
        <f>F407</f>
        <v>100000</v>
      </c>
      <c r="G406" s="23">
        <f t="shared" ref="G406:H406" si="143">G407</f>
        <v>0</v>
      </c>
      <c r="H406" s="23">
        <f t="shared" si="143"/>
        <v>0</v>
      </c>
    </row>
    <row r="407" spans="1:8" ht="20.25" customHeight="1" x14ac:dyDescent="0.25">
      <c r="A407" s="31" t="s">
        <v>41</v>
      </c>
      <c r="B407" s="12" t="s">
        <v>89</v>
      </c>
      <c r="C407" s="12" t="s">
        <v>57</v>
      </c>
      <c r="D407" s="38" t="s">
        <v>409</v>
      </c>
      <c r="E407" s="36" t="s">
        <v>42</v>
      </c>
      <c r="F407" s="22">
        <v>100000</v>
      </c>
      <c r="G407" s="22">
        <v>0</v>
      </c>
      <c r="H407" s="22">
        <v>0</v>
      </c>
    </row>
    <row r="408" spans="1:8" ht="35.25" customHeight="1" x14ac:dyDescent="0.25">
      <c r="A408" s="11" t="s">
        <v>31</v>
      </c>
      <c r="B408" s="15" t="s">
        <v>89</v>
      </c>
      <c r="C408" s="15" t="s">
        <v>70</v>
      </c>
      <c r="D408" s="38" t="s">
        <v>59</v>
      </c>
      <c r="E408" s="36" t="s">
        <v>2</v>
      </c>
      <c r="F408" s="20">
        <f>F409</f>
        <v>23669422</v>
      </c>
      <c r="G408" s="20">
        <f t="shared" ref="G408:H408" si="144">G409</f>
        <v>22929822</v>
      </c>
      <c r="H408" s="20">
        <f t="shared" si="144"/>
        <v>22929822</v>
      </c>
    </row>
    <row r="409" spans="1:8" ht="67.5" customHeight="1" x14ac:dyDescent="0.25">
      <c r="A409" s="11" t="s">
        <v>192</v>
      </c>
      <c r="B409" s="12" t="s">
        <v>89</v>
      </c>
      <c r="C409" s="12" t="s">
        <v>70</v>
      </c>
      <c r="D409" s="30" t="s">
        <v>114</v>
      </c>
      <c r="E409" s="21" t="s">
        <v>2</v>
      </c>
      <c r="F409" s="20">
        <f>F414+F410</f>
        <v>23669422</v>
      </c>
      <c r="G409" s="20">
        <f>G414+G410</f>
        <v>22929822</v>
      </c>
      <c r="H409" s="20">
        <f>H414+H410</f>
        <v>22929822</v>
      </c>
    </row>
    <row r="410" spans="1:8" s="2" customFormat="1" ht="39" customHeight="1" outlineLevel="5" x14ac:dyDescent="0.25">
      <c r="A410" s="11" t="s">
        <v>194</v>
      </c>
      <c r="B410" s="12" t="s">
        <v>89</v>
      </c>
      <c r="C410" s="12" t="s">
        <v>70</v>
      </c>
      <c r="D410" s="30" t="s">
        <v>123</v>
      </c>
      <c r="E410" s="21" t="s">
        <v>2</v>
      </c>
      <c r="F410" s="20">
        <f>F411</f>
        <v>624000</v>
      </c>
      <c r="G410" s="20">
        <f t="shared" ref="G410:H410" si="145">G411</f>
        <v>0</v>
      </c>
      <c r="H410" s="20">
        <f t="shared" si="145"/>
        <v>0</v>
      </c>
    </row>
    <row r="411" spans="1:8" s="2" customFormat="1" ht="41.25" customHeight="1" outlineLevel="5" x14ac:dyDescent="0.25">
      <c r="A411" s="31" t="s">
        <v>233</v>
      </c>
      <c r="B411" s="12" t="s">
        <v>89</v>
      </c>
      <c r="C411" s="12" t="s">
        <v>70</v>
      </c>
      <c r="D411" s="30" t="s">
        <v>234</v>
      </c>
      <c r="E411" s="21" t="s">
        <v>2</v>
      </c>
      <c r="F411" s="20">
        <f>F412</f>
        <v>624000</v>
      </c>
      <c r="G411" s="20">
        <f>G412</f>
        <v>0</v>
      </c>
      <c r="H411" s="20">
        <f>H412</f>
        <v>0</v>
      </c>
    </row>
    <row r="412" spans="1:8" s="2" customFormat="1" ht="52.5" customHeight="1" outlineLevel="5" x14ac:dyDescent="0.25">
      <c r="A412" s="31" t="s">
        <v>102</v>
      </c>
      <c r="B412" s="12" t="s">
        <v>89</v>
      </c>
      <c r="C412" s="12" t="s">
        <v>70</v>
      </c>
      <c r="D412" s="30" t="s">
        <v>234</v>
      </c>
      <c r="E412" s="21" t="s">
        <v>82</v>
      </c>
      <c r="F412" s="23">
        <f>F413</f>
        <v>624000</v>
      </c>
      <c r="G412" s="23">
        <f t="shared" ref="G412:H412" si="146">G413</f>
        <v>0</v>
      </c>
      <c r="H412" s="23">
        <f t="shared" si="146"/>
        <v>0</v>
      </c>
    </row>
    <row r="413" spans="1:8" s="2" customFormat="1" ht="35.25" customHeight="1" outlineLevel="5" x14ac:dyDescent="0.25">
      <c r="A413" s="31" t="s">
        <v>41</v>
      </c>
      <c r="B413" s="12" t="s">
        <v>89</v>
      </c>
      <c r="C413" s="12" t="s">
        <v>70</v>
      </c>
      <c r="D413" s="30" t="s">
        <v>234</v>
      </c>
      <c r="E413" s="21" t="s">
        <v>42</v>
      </c>
      <c r="F413" s="54">
        <v>624000</v>
      </c>
      <c r="G413" s="22">
        <v>0</v>
      </c>
      <c r="H413" s="22">
        <v>0</v>
      </c>
    </row>
    <row r="414" spans="1:8" ht="58.5" customHeight="1" x14ac:dyDescent="0.25">
      <c r="A414" s="11" t="s">
        <v>145</v>
      </c>
      <c r="B414" s="12" t="s">
        <v>89</v>
      </c>
      <c r="C414" s="12" t="s">
        <v>70</v>
      </c>
      <c r="D414" s="30" t="s">
        <v>146</v>
      </c>
      <c r="E414" s="21" t="s">
        <v>2</v>
      </c>
      <c r="F414" s="20">
        <f>F415+F418+F423</f>
        <v>23045422</v>
      </c>
      <c r="G414" s="20">
        <f t="shared" ref="G414:H414" si="147">G415+G418+G423</f>
        <v>22929822</v>
      </c>
      <c r="H414" s="20">
        <f t="shared" si="147"/>
        <v>22929822</v>
      </c>
    </row>
    <row r="415" spans="1:8" ht="75.75" customHeight="1" x14ac:dyDescent="0.25">
      <c r="A415" s="11" t="s">
        <v>211</v>
      </c>
      <c r="B415" s="12" t="s">
        <v>89</v>
      </c>
      <c r="C415" s="12" t="s">
        <v>70</v>
      </c>
      <c r="D415" s="18" t="s">
        <v>133</v>
      </c>
      <c r="E415" s="12" t="s">
        <v>2</v>
      </c>
      <c r="F415" s="20">
        <f t="shared" ref="F415:H416" si="148">F416</f>
        <v>3552350</v>
      </c>
      <c r="G415" s="20">
        <f t="shared" si="148"/>
        <v>3542350</v>
      </c>
      <c r="H415" s="20">
        <f t="shared" si="148"/>
        <v>3542350</v>
      </c>
    </row>
    <row r="416" spans="1:8" ht="100.5" customHeight="1" x14ac:dyDescent="0.25">
      <c r="A416" s="11" t="s">
        <v>163</v>
      </c>
      <c r="B416" s="12" t="s">
        <v>89</v>
      </c>
      <c r="C416" s="12" t="s">
        <v>70</v>
      </c>
      <c r="D416" s="18" t="s">
        <v>133</v>
      </c>
      <c r="E416" s="12" t="s">
        <v>65</v>
      </c>
      <c r="F416" s="20">
        <f t="shared" si="148"/>
        <v>3552350</v>
      </c>
      <c r="G416" s="20">
        <f t="shared" si="148"/>
        <v>3542350</v>
      </c>
      <c r="H416" s="20">
        <f t="shared" si="148"/>
        <v>3542350</v>
      </c>
    </row>
    <row r="417" spans="1:8" ht="55.5" customHeight="1" x14ac:dyDescent="0.25">
      <c r="A417" s="11" t="s">
        <v>164</v>
      </c>
      <c r="B417" s="12" t="s">
        <v>89</v>
      </c>
      <c r="C417" s="12" t="s">
        <v>70</v>
      </c>
      <c r="D417" s="18" t="s">
        <v>133</v>
      </c>
      <c r="E417" s="15" t="s">
        <v>5</v>
      </c>
      <c r="F417" s="22">
        <v>3552350</v>
      </c>
      <c r="G417" s="22">
        <v>3542350</v>
      </c>
      <c r="H417" s="22">
        <v>3542350</v>
      </c>
    </row>
    <row r="418" spans="1:8" ht="57.75" customHeight="1" x14ac:dyDescent="0.25">
      <c r="A418" s="11" t="s">
        <v>81</v>
      </c>
      <c r="B418" s="12" t="s">
        <v>89</v>
      </c>
      <c r="C418" s="12" t="s">
        <v>70</v>
      </c>
      <c r="D418" s="30" t="s">
        <v>134</v>
      </c>
      <c r="E418" s="21" t="s">
        <v>2</v>
      </c>
      <c r="F418" s="20">
        <f>F419+F421</f>
        <v>16950661</v>
      </c>
      <c r="G418" s="20">
        <f t="shared" ref="G418:H418" si="149">G419+G421</f>
        <v>16845061</v>
      </c>
      <c r="H418" s="20">
        <f t="shared" si="149"/>
        <v>16845061</v>
      </c>
    </row>
    <row r="419" spans="1:8" ht="105" customHeight="1" x14ac:dyDescent="0.25">
      <c r="A419" s="11" t="s">
        <v>163</v>
      </c>
      <c r="B419" s="12" t="s">
        <v>89</v>
      </c>
      <c r="C419" s="12" t="s">
        <v>70</v>
      </c>
      <c r="D419" s="30" t="s">
        <v>134</v>
      </c>
      <c r="E419" s="21" t="s">
        <v>65</v>
      </c>
      <c r="F419" s="20">
        <f>F420</f>
        <v>16650271</v>
      </c>
      <c r="G419" s="20">
        <f t="shared" ref="G419:H419" si="150">G420</f>
        <v>16650271</v>
      </c>
      <c r="H419" s="20">
        <f t="shared" si="150"/>
        <v>16650271</v>
      </c>
    </row>
    <row r="420" spans="1:8" ht="34.5" customHeight="1" x14ac:dyDescent="0.25">
      <c r="A420" s="11" t="s">
        <v>16</v>
      </c>
      <c r="B420" s="12" t="s">
        <v>89</v>
      </c>
      <c r="C420" s="12" t="s">
        <v>70</v>
      </c>
      <c r="D420" s="30" t="s">
        <v>134</v>
      </c>
      <c r="E420" s="36" t="s">
        <v>17</v>
      </c>
      <c r="F420" s="22">
        <v>16650271</v>
      </c>
      <c r="G420" s="22">
        <v>16650271</v>
      </c>
      <c r="H420" s="22">
        <v>16650271</v>
      </c>
    </row>
    <row r="421" spans="1:8" ht="49.5" customHeight="1" outlineLevel="5" x14ac:dyDescent="0.25">
      <c r="A421" s="11" t="s">
        <v>212</v>
      </c>
      <c r="B421" s="12" t="s">
        <v>89</v>
      </c>
      <c r="C421" s="12" t="s">
        <v>70</v>
      </c>
      <c r="D421" s="30" t="s">
        <v>134</v>
      </c>
      <c r="E421" s="21" t="s">
        <v>72</v>
      </c>
      <c r="F421" s="20">
        <f>F422</f>
        <v>300390</v>
      </c>
      <c r="G421" s="20">
        <f t="shared" ref="G421:H421" si="151">G422</f>
        <v>194790</v>
      </c>
      <c r="H421" s="20">
        <f t="shared" si="151"/>
        <v>194790</v>
      </c>
    </row>
    <row r="422" spans="1:8" ht="54" customHeight="1" outlineLevel="5" x14ac:dyDescent="0.25">
      <c r="A422" s="11" t="s">
        <v>73</v>
      </c>
      <c r="B422" s="12" t="s">
        <v>89</v>
      </c>
      <c r="C422" s="12" t="s">
        <v>70</v>
      </c>
      <c r="D422" s="30" t="s">
        <v>134</v>
      </c>
      <c r="E422" s="21" t="s">
        <v>6</v>
      </c>
      <c r="F422" s="22">
        <v>300390</v>
      </c>
      <c r="G422" s="22">
        <v>194790</v>
      </c>
      <c r="H422" s="22">
        <v>194790</v>
      </c>
    </row>
    <row r="423" spans="1:8" ht="25.5" customHeight="1" x14ac:dyDescent="0.25">
      <c r="A423" s="31" t="s">
        <v>156</v>
      </c>
      <c r="B423" s="12" t="s">
        <v>89</v>
      </c>
      <c r="C423" s="12" t="s">
        <v>70</v>
      </c>
      <c r="D423" s="30" t="s">
        <v>157</v>
      </c>
      <c r="E423" s="21" t="s">
        <v>2</v>
      </c>
      <c r="F423" s="20">
        <f>F424</f>
        <v>2542411</v>
      </c>
      <c r="G423" s="20">
        <f t="shared" ref="G423:H423" si="152">G424</f>
        <v>2542411</v>
      </c>
      <c r="H423" s="20">
        <f t="shared" si="152"/>
        <v>2542411</v>
      </c>
    </row>
    <row r="424" spans="1:8" ht="54.75" customHeight="1" x14ac:dyDescent="0.25">
      <c r="A424" s="11" t="s">
        <v>102</v>
      </c>
      <c r="B424" s="12" t="s">
        <v>89</v>
      </c>
      <c r="C424" s="12" t="s">
        <v>70</v>
      </c>
      <c r="D424" s="30" t="s">
        <v>157</v>
      </c>
      <c r="E424" s="21" t="s">
        <v>82</v>
      </c>
      <c r="F424" s="20">
        <f>F425</f>
        <v>2542411</v>
      </c>
      <c r="G424" s="20">
        <f t="shared" ref="G424:H424" si="153">G425</f>
        <v>2542411</v>
      </c>
      <c r="H424" s="20">
        <f t="shared" si="153"/>
        <v>2542411</v>
      </c>
    </row>
    <row r="425" spans="1:8" ht="29.25" customHeight="1" outlineLevel="5" x14ac:dyDescent="0.25">
      <c r="A425" s="11" t="s">
        <v>83</v>
      </c>
      <c r="B425" s="12" t="s">
        <v>89</v>
      </c>
      <c r="C425" s="12" t="s">
        <v>70</v>
      </c>
      <c r="D425" s="30" t="s">
        <v>157</v>
      </c>
      <c r="E425" s="21" t="s">
        <v>84</v>
      </c>
      <c r="F425" s="22">
        <v>2542411</v>
      </c>
      <c r="G425" s="22">
        <v>2542411</v>
      </c>
      <c r="H425" s="22">
        <v>2542411</v>
      </c>
    </row>
    <row r="426" spans="1:8" ht="29.25" customHeight="1" outlineLevel="5" x14ac:dyDescent="0.25">
      <c r="A426" s="35" t="s">
        <v>393</v>
      </c>
      <c r="B426" s="25" t="s">
        <v>90</v>
      </c>
      <c r="C426" s="25" t="s">
        <v>58</v>
      </c>
      <c r="D426" s="25" t="s">
        <v>59</v>
      </c>
      <c r="E426" s="25" t="s">
        <v>2</v>
      </c>
      <c r="F426" s="20">
        <f>F427</f>
        <v>120000</v>
      </c>
      <c r="G426" s="20">
        <f t="shared" ref="G426:H430" si="154">G427</f>
        <v>0</v>
      </c>
      <c r="H426" s="20">
        <f t="shared" si="154"/>
        <v>0</v>
      </c>
    </row>
    <row r="427" spans="1:8" ht="46.5" customHeight="1" outlineLevel="5" x14ac:dyDescent="0.25">
      <c r="A427" s="35" t="s">
        <v>394</v>
      </c>
      <c r="B427" s="25" t="s">
        <v>90</v>
      </c>
      <c r="C427" s="25" t="s">
        <v>90</v>
      </c>
      <c r="D427" s="25" t="s">
        <v>59</v>
      </c>
      <c r="E427" s="25" t="s">
        <v>2</v>
      </c>
      <c r="F427" s="20">
        <f>F428</f>
        <v>120000</v>
      </c>
      <c r="G427" s="20">
        <f t="shared" si="154"/>
        <v>0</v>
      </c>
      <c r="H427" s="20">
        <f t="shared" si="154"/>
        <v>0</v>
      </c>
    </row>
    <row r="428" spans="1:8" ht="70.5" customHeight="1" outlineLevel="5" x14ac:dyDescent="0.25">
      <c r="A428" s="32" t="s">
        <v>395</v>
      </c>
      <c r="B428" s="25" t="s">
        <v>90</v>
      </c>
      <c r="C428" s="25" t="s">
        <v>90</v>
      </c>
      <c r="D428" s="25" t="s">
        <v>391</v>
      </c>
      <c r="E428" s="25" t="s">
        <v>2</v>
      </c>
      <c r="F428" s="20">
        <f>F429</f>
        <v>120000</v>
      </c>
      <c r="G428" s="20">
        <f t="shared" si="154"/>
        <v>0</v>
      </c>
      <c r="H428" s="20">
        <f t="shared" si="154"/>
        <v>0</v>
      </c>
    </row>
    <row r="429" spans="1:8" ht="69" customHeight="1" outlineLevel="5" x14ac:dyDescent="0.25">
      <c r="A429" s="32" t="s">
        <v>396</v>
      </c>
      <c r="B429" s="25" t="s">
        <v>90</v>
      </c>
      <c r="C429" s="25" t="s">
        <v>90</v>
      </c>
      <c r="D429" s="25" t="s">
        <v>392</v>
      </c>
      <c r="E429" s="25" t="s">
        <v>2</v>
      </c>
      <c r="F429" s="20">
        <f>F430</f>
        <v>120000</v>
      </c>
      <c r="G429" s="20">
        <f t="shared" si="154"/>
        <v>0</v>
      </c>
      <c r="H429" s="20">
        <f t="shared" si="154"/>
        <v>0</v>
      </c>
    </row>
    <row r="430" spans="1:8" ht="58.5" customHeight="1" outlineLevel="5" x14ac:dyDescent="0.25">
      <c r="A430" s="35" t="s">
        <v>216</v>
      </c>
      <c r="B430" s="38" t="s">
        <v>90</v>
      </c>
      <c r="C430" s="38" t="s">
        <v>90</v>
      </c>
      <c r="D430" s="38" t="s">
        <v>392</v>
      </c>
      <c r="E430" s="38" t="s">
        <v>72</v>
      </c>
      <c r="F430" s="20">
        <f>F431</f>
        <v>120000</v>
      </c>
      <c r="G430" s="20">
        <f t="shared" si="154"/>
        <v>0</v>
      </c>
      <c r="H430" s="20">
        <f t="shared" si="154"/>
        <v>0</v>
      </c>
    </row>
    <row r="431" spans="1:8" ht="51.75" customHeight="1" outlineLevel="5" x14ac:dyDescent="0.25">
      <c r="A431" s="35" t="s">
        <v>73</v>
      </c>
      <c r="B431" s="38" t="s">
        <v>90</v>
      </c>
      <c r="C431" s="38" t="s">
        <v>90</v>
      </c>
      <c r="D431" s="38" t="s">
        <v>392</v>
      </c>
      <c r="E431" s="38" t="s">
        <v>6</v>
      </c>
      <c r="F431" s="22">
        <v>120000</v>
      </c>
      <c r="G431" s="22">
        <v>0</v>
      </c>
      <c r="H431" s="22">
        <v>0</v>
      </c>
    </row>
    <row r="432" spans="1:8" ht="21" customHeight="1" outlineLevel="5" x14ac:dyDescent="0.25">
      <c r="A432" s="11" t="s">
        <v>32</v>
      </c>
      <c r="B432" s="36" t="s">
        <v>128</v>
      </c>
      <c r="C432" s="36" t="s">
        <v>58</v>
      </c>
      <c r="D432" s="38" t="s">
        <v>59</v>
      </c>
      <c r="E432" s="36" t="s">
        <v>2</v>
      </c>
      <c r="F432" s="20">
        <f>F433+F439+F459</f>
        <v>36410267.299999997</v>
      </c>
      <c r="G432" s="20">
        <f>G433+G439+G459</f>
        <v>37081281.789999999</v>
      </c>
      <c r="H432" s="20">
        <f>H433+H439+H459</f>
        <v>37947526.730000004</v>
      </c>
    </row>
    <row r="433" spans="1:8" ht="23.25" customHeight="1" outlineLevel="5" x14ac:dyDescent="0.25">
      <c r="A433" s="11" t="s">
        <v>33</v>
      </c>
      <c r="B433" s="36" t="s">
        <v>128</v>
      </c>
      <c r="C433" s="36" t="s">
        <v>57</v>
      </c>
      <c r="D433" s="38" t="s">
        <v>59</v>
      </c>
      <c r="E433" s="36" t="s">
        <v>2</v>
      </c>
      <c r="F433" s="20">
        <f>F434</f>
        <v>3251822</v>
      </c>
      <c r="G433" s="20">
        <f t="shared" ref="G433:H433" si="155">G434</f>
        <v>3251822</v>
      </c>
      <c r="H433" s="20">
        <f t="shared" si="155"/>
        <v>3251822</v>
      </c>
    </row>
    <row r="434" spans="1:8" ht="53.25" customHeight="1" outlineLevel="5" x14ac:dyDescent="0.25">
      <c r="A434" s="37" t="s">
        <v>4</v>
      </c>
      <c r="B434" s="21" t="s">
        <v>128</v>
      </c>
      <c r="C434" s="21" t="s">
        <v>57</v>
      </c>
      <c r="D434" s="30" t="s">
        <v>61</v>
      </c>
      <c r="E434" s="21" t="s">
        <v>2</v>
      </c>
      <c r="F434" s="20">
        <f>F435</f>
        <v>3251822</v>
      </c>
      <c r="G434" s="20">
        <f t="shared" ref="G434:H434" si="156">G435</f>
        <v>3251822</v>
      </c>
      <c r="H434" s="20">
        <f t="shared" si="156"/>
        <v>3251822</v>
      </c>
    </row>
    <row r="435" spans="1:8" ht="54.75" customHeight="1" outlineLevel="5" x14ac:dyDescent="0.25">
      <c r="A435" s="14" t="s">
        <v>62</v>
      </c>
      <c r="B435" s="21" t="s">
        <v>128</v>
      </c>
      <c r="C435" s="21" t="s">
        <v>57</v>
      </c>
      <c r="D435" s="30" t="s">
        <v>63</v>
      </c>
      <c r="E435" s="21" t="s">
        <v>2</v>
      </c>
      <c r="F435" s="20">
        <f>F436</f>
        <v>3251822</v>
      </c>
      <c r="G435" s="20">
        <f t="shared" ref="G435:H435" si="157">G436</f>
        <v>3251822</v>
      </c>
      <c r="H435" s="20">
        <f t="shared" si="157"/>
        <v>3251822</v>
      </c>
    </row>
    <row r="436" spans="1:8" ht="39.75" customHeight="1" outlineLevel="5" x14ac:dyDescent="0.25">
      <c r="A436" s="11" t="s">
        <v>34</v>
      </c>
      <c r="B436" s="21" t="s">
        <v>128</v>
      </c>
      <c r="C436" s="21" t="s">
        <v>57</v>
      </c>
      <c r="D436" s="30" t="s">
        <v>129</v>
      </c>
      <c r="E436" s="21" t="s">
        <v>2</v>
      </c>
      <c r="F436" s="20">
        <f>F437</f>
        <v>3251822</v>
      </c>
      <c r="G436" s="20">
        <f t="shared" ref="G436:H436" si="158">G437</f>
        <v>3251822</v>
      </c>
      <c r="H436" s="20">
        <f t="shared" si="158"/>
        <v>3251822</v>
      </c>
    </row>
    <row r="437" spans="1:8" ht="38.25" customHeight="1" outlineLevel="5" x14ac:dyDescent="0.25">
      <c r="A437" s="11" t="s">
        <v>119</v>
      </c>
      <c r="B437" s="21" t="s">
        <v>128</v>
      </c>
      <c r="C437" s="21" t="s">
        <v>57</v>
      </c>
      <c r="D437" s="30" t="s">
        <v>129</v>
      </c>
      <c r="E437" s="21" t="s">
        <v>120</v>
      </c>
      <c r="F437" s="20">
        <f>F438</f>
        <v>3251822</v>
      </c>
      <c r="G437" s="20">
        <f t="shared" ref="G437:H437" si="159">G438</f>
        <v>3251822</v>
      </c>
      <c r="H437" s="20">
        <f t="shared" si="159"/>
        <v>3251822</v>
      </c>
    </row>
    <row r="438" spans="1:8" ht="39" customHeight="1" outlineLevel="5" x14ac:dyDescent="0.25">
      <c r="A438" s="11" t="s">
        <v>35</v>
      </c>
      <c r="B438" s="21" t="s">
        <v>128</v>
      </c>
      <c r="C438" s="21" t="s">
        <v>57</v>
      </c>
      <c r="D438" s="30" t="s">
        <v>129</v>
      </c>
      <c r="E438" s="36" t="s">
        <v>36</v>
      </c>
      <c r="F438" s="22">
        <v>3251822</v>
      </c>
      <c r="G438" s="22">
        <v>3251822</v>
      </c>
      <c r="H438" s="22">
        <v>3251822</v>
      </c>
    </row>
    <row r="439" spans="1:8" ht="27.75" customHeight="1" outlineLevel="5" x14ac:dyDescent="0.25">
      <c r="A439" s="11" t="s">
        <v>37</v>
      </c>
      <c r="B439" s="21" t="s">
        <v>128</v>
      </c>
      <c r="C439" s="21" t="s">
        <v>70</v>
      </c>
      <c r="D439" s="30" t="s">
        <v>59</v>
      </c>
      <c r="E439" s="21" t="s">
        <v>2</v>
      </c>
      <c r="F439" s="20">
        <f>F445+F452+F440</f>
        <v>30014939.300000001</v>
      </c>
      <c r="G439" s="20">
        <f>G445+G452+G440</f>
        <v>30930517.789999999</v>
      </c>
      <c r="H439" s="20">
        <f>H445+H452+H440</f>
        <v>31687108.73</v>
      </c>
    </row>
    <row r="440" spans="1:8" ht="54" customHeight="1" outlineLevel="2" x14ac:dyDescent="0.25">
      <c r="A440" s="11" t="s">
        <v>195</v>
      </c>
      <c r="B440" s="21" t="s">
        <v>128</v>
      </c>
      <c r="C440" s="21" t="s">
        <v>70</v>
      </c>
      <c r="D440" s="30" t="s">
        <v>98</v>
      </c>
      <c r="E440" s="21" t="s">
        <v>2</v>
      </c>
      <c r="F440" s="20">
        <f t="shared" ref="F440:H443" si="160">F441</f>
        <v>2339705</v>
      </c>
      <c r="G440" s="20">
        <f t="shared" si="160"/>
        <v>2573455</v>
      </c>
      <c r="H440" s="20">
        <f t="shared" si="160"/>
        <v>2675997</v>
      </c>
    </row>
    <row r="441" spans="1:8" ht="60" customHeight="1" x14ac:dyDescent="0.25">
      <c r="A441" s="31" t="s">
        <v>193</v>
      </c>
      <c r="B441" s="21" t="s">
        <v>128</v>
      </c>
      <c r="C441" s="21" t="s">
        <v>70</v>
      </c>
      <c r="D441" s="30" t="s">
        <v>143</v>
      </c>
      <c r="E441" s="21" t="s">
        <v>2</v>
      </c>
      <c r="F441" s="20">
        <f t="shared" si="160"/>
        <v>2339705</v>
      </c>
      <c r="G441" s="20">
        <f t="shared" si="160"/>
        <v>2573455</v>
      </c>
      <c r="H441" s="20">
        <f t="shared" si="160"/>
        <v>2675997</v>
      </c>
    </row>
    <row r="442" spans="1:8" ht="129" customHeight="1" x14ac:dyDescent="0.25">
      <c r="A442" s="11" t="s">
        <v>151</v>
      </c>
      <c r="B442" s="21" t="s">
        <v>128</v>
      </c>
      <c r="C442" s="21" t="s">
        <v>70</v>
      </c>
      <c r="D442" s="30" t="s">
        <v>130</v>
      </c>
      <c r="E442" s="21" t="s">
        <v>2</v>
      </c>
      <c r="F442" s="20">
        <f t="shared" si="160"/>
        <v>2339705</v>
      </c>
      <c r="G442" s="20">
        <f t="shared" si="160"/>
        <v>2573455</v>
      </c>
      <c r="H442" s="20">
        <f t="shared" si="160"/>
        <v>2675997</v>
      </c>
    </row>
    <row r="443" spans="1:8" ht="39" customHeight="1" x14ac:dyDescent="0.25">
      <c r="A443" s="11" t="s">
        <v>119</v>
      </c>
      <c r="B443" s="21" t="s">
        <v>128</v>
      </c>
      <c r="C443" s="21" t="s">
        <v>70</v>
      </c>
      <c r="D443" s="30" t="s">
        <v>130</v>
      </c>
      <c r="E443" s="21" t="s">
        <v>120</v>
      </c>
      <c r="F443" s="20">
        <f t="shared" si="160"/>
        <v>2339705</v>
      </c>
      <c r="G443" s="20">
        <f t="shared" si="160"/>
        <v>2573455</v>
      </c>
      <c r="H443" s="20">
        <f t="shared" si="160"/>
        <v>2675997</v>
      </c>
    </row>
    <row r="444" spans="1:8" ht="39" customHeight="1" x14ac:dyDescent="0.25">
      <c r="A444" s="11" t="s">
        <v>35</v>
      </c>
      <c r="B444" s="21" t="s">
        <v>128</v>
      </c>
      <c r="C444" s="21" t="s">
        <v>70</v>
      </c>
      <c r="D444" s="30" t="s">
        <v>130</v>
      </c>
      <c r="E444" s="36" t="s">
        <v>36</v>
      </c>
      <c r="F444" s="22">
        <v>2339705</v>
      </c>
      <c r="G444" s="22">
        <v>2573455</v>
      </c>
      <c r="H444" s="22">
        <v>2675997</v>
      </c>
    </row>
    <row r="445" spans="1:8" ht="57.75" customHeight="1" x14ac:dyDescent="0.25">
      <c r="A445" s="11" t="s">
        <v>184</v>
      </c>
      <c r="B445" s="21" t="s">
        <v>128</v>
      </c>
      <c r="C445" s="21" t="s">
        <v>70</v>
      </c>
      <c r="D445" s="30" t="s">
        <v>135</v>
      </c>
      <c r="E445" s="21" t="s">
        <v>2</v>
      </c>
      <c r="F445" s="20">
        <f>F446</f>
        <v>5878446.3799999999</v>
      </c>
      <c r="G445" s="20">
        <f>G446</f>
        <v>5878446.3799999999</v>
      </c>
      <c r="H445" s="20">
        <f>H446</f>
        <v>5878446.3799999999</v>
      </c>
    </row>
    <row r="446" spans="1:8" ht="88.5" customHeight="1" x14ac:dyDescent="0.25">
      <c r="A446" s="11" t="s">
        <v>166</v>
      </c>
      <c r="B446" s="21" t="s">
        <v>128</v>
      </c>
      <c r="C446" s="21" t="s">
        <v>70</v>
      </c>
      <c r="D446" s="30" t="s">
        <v>297</v>
      </c>
      <c r="E446" s="21" t="s">
        <v>2</v>
      </c>
      <c r="F446" s="20">
        <f>F447</f>
        <v>5878446.3799999999</v>
      </c>
      <c r="G446" s="20">
        <f t="shared" ref="G446:H446" si="161">G447</f>
        <v>5878446.3799999999</v>
      </c>
      <c r="H446" s="20">
        <f t="shared" si="161"/>
        <v>5878446.3799999999</v>
      </c>
    </row>
    <row r="447" spans="1:8" s="2" customFormat="1" ht="73.5" customHeight="1" x14ac:dyDescent="0.25">
      <c r="A447" s="35" t="s">
        <v>290</v>
      </c>
      <c r="B447" s="43" t="s">
        <v>128</v>
      </c>
      <c r="C447" s="38" t="s">
        <v>70</v>
      </c>
      <c r="D447" s="38" t="s">
        <v>296</v>
      </c>
      <c r="E447" s="38" t="s">
        <v>2</v>
      </c>
      <c r="F447" s="23">
        <f>F448+F450</f>
        <v>5878446.3799999999</v>
      </c>
      <c r="G447" s="23">
        <f t="shared" ref="G447:H447" si="162">G448+G450</f>
        <v>5878446.3799999999</v>
      </c>
      <c r="H447" s="23">
        <f t="shared" si="162"/>
        <v>5878446.3799999999</v>
      </c>
    </row>
    <row r="448" spans="1:8" s="2" customFormat="1" ht="66" customHeight="1" x14ac:dyDescent="0.25">
      <c r="A448" s="35" t="s">
        <v>216</v>
      </c>
      <c r="B448" s="38" t="s">
        <v>128</v>
      </c>
      <c r="C448" s="38" t="s">
        <v>70</v>
      </c>
      <c r="D448" s="38" t="s">
        <v>296</v>
      </c>
      <c r="E448" s="38" t="s">
        <v>72</v>
      </c>
      <c r="F448" s="23">
        <f>F449</f>
        <v>235137.38</v>
      </c>
      <c r="G448" s="23">
        <f t="shared" ref="G448:H448" si="163">G449</f>
        <v>235137.38</v>
      </c>
      <c r="H448" s="23">
        <f t="shared" si="163"/>
        <v>235137.38</v>
      </c>
    </row>
    <row r="449" spans="1:8" s="2" customFormat="1" ht="63.75" customHeight="1" x14ac:dyDescent="0.25">
      <c r="A449" s="35" t="s">
        <v>73</v>
      </c>
      <c r="B449" s="38" t="s">
        <v>128</v>
      </c>
      <c r="C449" s="38" t="s">
        <v>70</v>
      </c>
      <c r="D449" s="38" t="s">
        <v>296</v>
      </c>
      <c r="E449" s="38" t="s">
        <v>6</v>
      </c>
      <c r="F449" s="22">
        <v>235137.38</v>
      </c>
      <c r="G449" s="22">
        <v>235137.38</v>
      </c>
      <c r="H449" s="22">
        <v>235137.38</v>
      </c>
    </row>
    <row r="450" spans="1:8" s="2" customFormat="1" ht="46.5" customHeight="1" x14ac:dyDescent="0.25">
      <c r="A450" s="35" t="s">
        <v>119</v>
      </c>
      <c r="B450" s="38" t="s">
        <v>128</v>
      </c>
      <c r="C450" s="38" t="s">
        <v>70</v>
      </c>
      <c r="D450" s="38" t="s">
        <v>296</v>
      </c>
      <c r="E450" s="38" t="s">
        <v>120</v>
      </c>
      <c r="F450" s="23">
        <f>F451</f>
        <v>5643309</v>
      </c>
      <c r="G450" s="23">
        <f t="shared" ref="G450:H450" si="164">G451</f>
        <v>5643309</v>
      </c>
      <c r="H450" s="23">
        <f t="shared" si="164"/>
        <v>5643309</v>
      </c>
    </row>
    <row r="451" spans="1:8" s="2" customFormat="1" ht="63" customHeight="1" x14ac:dyDescent="0.25">
      <c r="A451" s="35" t="s">
        <v>44</v>
      </c>
      <c r="B451" s="38" t="s">
        <v>128</v>
      </c>
      <c r="C451" s="38" t="s">
        <v>70</v>
      </c>
      <c r="D451" s="38" t="s">
        <v>296</v>
      </c>
      <c r="E451" s="38" t="s">
        <v>45</v>
      </c>
      <c r="F451" s="22">
        <v>5643309</v>
      </c>
      <c r="G451" s="22">
        <v>5643309</v>
      </c>
      <c r="H451" s="22">
        <v>5643309</v>
      </c>
    </row>
    <row r="452" spans="1:8" ht="61.5" customHeight="1" x14ac:dyDescent="0.25">
      <c r="A452" s="37" t="s">
        <v>4</v>
      </c>
      <c r="B452" s="21" t="s">
        <v>128</v>
      </c>
      <c r="C452" s="21" t="s">
        <v>70</v>
      </c>
      <c r="D452" s="30" t="s">
        <v>61</v>
      </c>
      <c r="E452" s="21" t="s">
        <v>2</v>
      </c>
      <c r="F452" s="20">
        <f t="shared" ref="F452:H453" si="165">F453</f>
        <v>21796787.920000002</v>
      </c>
      <c r="G452" s="20">
        <f t="shared" si="165"/>
        <v>22478616.41</v>
      </c>
      <c r="H452" s="20">
        <f t="shared" si="165"/>
        <v>23132665.350000001</v>
      </c>
    </row>
    <row r="453" spans="1:8" ht="57" customHeight="1" x14ac:dyDescent="0.25">
      <c r="A453" s="11" t="s">
        <v>62</v>
      </c>
      <c r="B453" s="21" t="s">
        <v>128</v>
      </c>
      <c r="C453" s="21" t="s">
        <v>70</v>
      </c>
      <c r="D453" s="30" t="s">
        <v>63</v>
      </c>
      <c r="E453" s="21" t="s">
        <v>2</v>
      </c>
      <c r="F453" s="20">
        <f t="shared" si="165"/>
        <v>21796787.920000002</v>
      </c>
      <c r="G453" s="20">
        <f t="shared" si="165"/>
        <v>22478616.41</v>
      </c>
      <c r="H453" s="20">
        <f t="shared" si="165"/>
        <v>23132665.350000001</v>
      </c>
    </row>
    <row r="454" spans="1:8" ht="102" customHeight="1" x14ac:dyDescent="0.25">
      <c r="A454" s="11" t="s">
        <v>200</v>
      </c>
      <c r="B454" s="21" t="s">
        <v>128</v>
      </c>
      <c r="C454" s="21" t="s">
        <v>70</v>
      </c>
      <c r="D454" s="30" t="s">
        <v>201</v>
      </c>
      <c r="E454" s="21" t="s">
        <v>2</v>
      </c>
      <c r="F454" s="20">
        <f>F455+F457</f>
        <v>21796787.920000002</v>
      </c>
      <c r="G454" s="20">
        <f>G455+G457</f>
        <v>22478616.41</v>
      </c>
      <c r="H454" s="20">
        <f>H455+H457</f>
        <v>23132665.350000001</v>
      </c>
    </row>
    <row r="455" spans="1:8" ht="43.5" customHeight="1" x14ac:dyDescent="0.25">
      <c r="A455" s="11" t="s">
        <v>212</v>
      </c>
      <c r="B455" s="12" t="s">
        <v>128</v>
      </c>
      <c r="C455" s="21" t="s">
        <v>70</v>
      </c>
      <c r="D455" s="30" t="s">
        <v>201</v>
      </c>
      <c r="E455" s="21" t="s">
        <v>72</v>
      </c>
      <c r="F455" s="20">
        <f>F456</f>
        <v>0</v>
      </c>
      <c r="G455" s="20">
        <f>G456</f>
        <v>0</v>
      </c>
      <c r="H455" s="20">
        <f>H456</f>
        <v>0</v>
      </c>
    </row>
    <row r="456" spans="1:8" ht="54" customHeight="1" x14ac:dyDescent="0.25">
      <c r="A456" s="11" t="s">
        <v>73</v>
      </c>
      <c r="B456" s="12" t="s">
        <v>128</v>
      </c>
      <c r="C456" s="21" t="s">
        <v>70</v>
      </c>
      <c r="D456" s="30" t="s">
        <v>201</v>
      </c>
      <c r="E456" s="36" t="s">
        <v>6</v>
      </c>
      <c r="F456" s="22">
        <v>0</v>
      </c>
      <c r="G456" s="22">
        <v>0</v>
      </c>
      <c r="H456" s="22">
        <v>0</v>
      </c>
    </row>
    <row r="457" spans="1:8" ht="36.75" customHeight="1" x14ac:dyDescent="0.25">
      <c r="A457" s="11" t="s">
        <v>119</v>
      </c>
      <c r="B457" s="21" t="s">
        <v>128</v>
      </c>
      <c r="C457" s="21" t="s">
        <v>70</v>
      </c>
      <c r="D457" s="30" t="s">
        <v>201</v>
      </c>
      <c r="E457" s="21" t="s">
        <v>120</v>
      </c>
      <c r="F457" s="20">
        <f>F458</f>
        <v>21796787.920000002</v>
      </c>
      <c r="G457" s="20">
        <f>G458</f>
        <v>22478616.41</v>
      </c>
      <c r="H457" s="20">
        <f>H458</f>
        <v>23132665.350000001</v>
      </c>
    </row>
    <row r="458" spans="1:8" ht="54" customHeight="1" x14ac:dyDescent="0.25">
      <c r="A458" s="11" t="s">
        <v>44</v>
      </c>
      <c r="B458" s="21" t="s">
        <v>128</v>
      </c>
      <c r="C458" s="21" t="s">
        <v>70</v>
      </c>
      <c r="D458" s="30" t="s">
        <v>201</v>
      </c>
      <c r="E458" s="36" t="s">
        <v>45</v>
      </c>
      <c r="F458" s="22">
        <v>21796787.920000002</v>
      </c>
      <c r="G458" s="22">
        <v>22478616.41</v>
      </c>
      <c r="H458" s="22">
        <v>23132665.350000001</v>
      </c>
    </row>
    <row r="459" spans="1:8" ht="38.25" customHeight="1" x14ac:dyDescent="0.25">
      <c r="A459" s="11" t="s">
        <v>239</v>
      </c>
      <c r="B459" s="12" t="s">
        <v>128</v>
      </c>
      <c r="C459" s="12" t="s">
        <v>74</v>
      </c>
      <c r="D459" s="30" t="s">
        <v>59</v>
      </c>
      <c r="E459" s="21" t="s">
        <v>2</v>
      </c>
      <c r="F459" s="20">
        <f>F460+F464</f>
        <v>3143506</v>
      </c>
      <c r="G459" s="20">
        <f t="shared" ref="G459:H459" si="166">G460+G464</f>
        <v>2898942</v>
      </c>
      <c r="H459" s="20">
        <f t="shared" si="166"/>
        <v>3008596</v>
      </c>
    </row>
    <row r="460" spans="1:8" ht="92.25" customHeight="1" x14ac:dyDescent="0.25">
      <c r="A460" s="35" t="s">
        <v>400</v>
      </c>
      <c r="B460" s="38" t="s">
        <v>128</v>
      </c>
      <c r="C460" s="38" t="s">
        <v>74</v>
      </c>
      <c r="D460" s="38" t="s">
        <v>397</v>
      </c>
      <c r="E460" s="38" t="s">
        <v>2</v>
      </c>
      <c r="F460" s="20">
        <f>F461</f>
        <v>350000</v>
      </c>
      <c r="G460" s="20">
        <f t="shared" ref="G460:H462" si="167">G461</f>
        <v>0</v>
      </c>
      <c r="H460" s="20">
        <f t="shared" si="167"/>
        <v>0</v>
      </c>
    </row>
    <row r="461" spans="1:8" ht="84.75" customHeight="1" x14ac:dyDescent="0.25">
      <c r="A461" s="35" t="s">
        <v>401</v>
      </c>
      <c r="B461" s="38" t="s">
        <v>128</v>
      </c>
      <c r="C461" s="38" t="s">
        <v>74</v>
      </c>
      <c r="D461" s="38" t="s">
        <v>398</v>
      </c>
      <c r="E461" s="38" t="s">
        <v>2</v>
      </c>
      <c r="F461" s="20">
        <f>F462</f>
        <v>350000</v>
      </c>
      <c r="G461" s="20">
        <f t="shared" si="167"/>
        <v>0</v>
      </c>
      <c r="H461" s="20">
        <f t="shared" si="167"/>
        <v>0</v>
      </c>
    </row>
    <row r="462" spans="1:8" ht="66.75" customHeight="1" x14ac:dyDescent="0.25">
      <c r="A462" s="32" t="s">
        <v>102</v>
      </c>
      <c r="B462" s="25" t="s">
        <v>128</v>
      </c>
      <c r="C462" s="38" t="s">
        <v>74</v>
      </c>
      <c r="D462" s="38" t="s">
        <v>398</v>
      </c>
      <c r="E462" s="38" t="s">
        <v>82</v>
      </c>
      <c r="F462" s="20">
        <f>F463</f>
        <v>350000</v>
      </c>
      <c r="G462" s="20">
        <f t="shared" si="167"/>
        <v>0</v>
      </c>
      <c r="H462" s="20">
        <f t="shared" si="167"/>
        <v>0</v>
      </c>
    </row>
    <row r="463" spans="1:8" ht="103.5" customHeight="1" x14ac:dyDescent="0.25">
      <c r="A463" s="32" t="s">
        <v>402</v>
      </c>
      <c r="B463" s="25" t="s">
        <v>128</v>
      </c>
      <c r="C463" s="38" t="s">
        <v>74</v>
      </c>
      <c r="D463" s="38" t="s">
        <v>398</v>
      </c>
      <c r="E463" s="38" t="s">
        <v>399</v>
      </c>
      <c r="F463" s="22">
        <v>350000</v>
      </c>
      <c r="G463" s="22">
        <v>0</v>
      </c>
      <c r="H463" s="22">
        <v>0</v>
      </c>
    </row>
    <row r="464" spans="1:8" ht="60.75" customHeight="1" x14ac:dyDescent="0.25">
      <c r="A464" s="37" t="s">
        <v>4</v>
      </c>
      <c r="B464" s="12" t="s">
        <v>128</v>
      </c>
      <c r="C464" s="12" t="s">
        <v>74</v>
      </c>
      <c r="D464" s="30" t="s">
        <v>61</v>
      </c>
      <c r="E464" s="30" t="s">
        <v>2</v>
      </c>
      <c r="F464" s="20">
        <f>F465</f>
        <v>2793506</v>
      </c>
      <c r="G464" s="20">
        <f t="shared" ref="G464:H464" si="168">G465</f>
        <v>2898942</v>
      </c>
      <c r="H464" s="20">
        <f t="shared" si="168"/>
        <v>3008596</v>
      </c>
    </row>
    <row r="465" spans="1:8" ht="63.75" customHeight="1" x14ac:dyDescent="0.25">
      <c r="A465" s="11" t="s">
        <v>62</v>
      </c>
      <c r="B465" s="12" t="s">
        <v>128</v>
      </c>
      <c r="C465" s="12" t="s">
        <v>74</v>
      </c>
      <c r="D465" s="30" t="s">
        <v>63</v>
      </c>
      <c r="E465" s="30" t="s">
        <v>2</v>
      </c>
      <c r="F465" s="20">
        <f>F466</f>
        <v>2793506</v>
      </c>
      <c r="G465" s="20">
        <f t="shared" ref="G465:H465" si="169">G466</f>
        <v>2898942</v>
      </c>
      <c r="H465" s="20">
        <f t="shared" si="169"/>
        <v>3008596</v>
      </c>
    </row>
    <row r="466" spans="1:8" ht="69.75" customHeight="1" x14ac:dyDescent="0.25">
      <c r="A466" s="11" t="s">
        <v>168</v>
      </c>
      <c r="B466" s="12" t="s">
        <v>128</v>
      </c>
      <c r="C466" s="12" t="s">
        <v>74</v>
      </c>
      <c r="D466" s="38" t="s">
        <v>169</v>
      </c>
      <c r="E466" s="30" t="s">
        <v>2</v>
      </c>
      <c r="F466" s="20">
        <f>F467+F469</f>
        <v>2793506</v>
      </c>
      <c r="G466" s="20">
        <f t="shared" ref="G466:H466" si="170">G467+G469</f>
        <v>2898942</v>
      </c>
      <c r="H466" s="20">
        <f t="shared" si="170"/>
        <v>3008596</v>
      </c>
    </row>
    <row r="467" spans="1:8" ht="102.75" customHeight="1" x14ac:dyDescent="0.25">
      <c r="A467" s="32" t="s">
        <v>163</v>
      </c>
      <c r="B467" s="12" t="s">
        <v>128</v>
      </c>
      <c r="C467" s="12" t="s">
        <v>74</v>
      </c>
      <c r="D467" s="38" t="s">
        <v>169</v>
      </c>
      <c r="E467" s="30" t="s">
        <v>65</v>
      </c>
      <c r="F467" s="20">
        <f>F468</f>
        <v>2443506</v>
      </c>
      <c r="G467" s="20">
        <f t="shared" ref="G467:H467" si="171">G468</f>
        <v>2518942</v>
      </c>
      <c r="H467" s="20">
        <f t="shared" si="171"/>
        <v>2608596</v>
      </c>
    </row>
    <row r="468" spans="1:8" ht="52.5" customHeight="1" x14ac:dyDescent="0.25">
      <c r="A468" s="32" t="s">
        <v>164</v>
      </c>
      <c r="B468" s="12" t="s">
        <v>128</v>
      </c>
      <c r="C468" s="12" t="s">
        <v>74</v>
      </c>
      <c r="D468" s="38" t="s">
        <v>169</v>
      </c>
      <c r="E468" s="30" t="s">
        <v>5</v>
      </c>
      <c r="F468" s="22">
        <v>2443506</v>
      </c>
      <c r="G468" s="22">
        <v>2518942</v>
      </c>
      <c r="H468" s="22">
        <v>2608596</v>
      </c>
    </row>
    <row r="469" spans="1:8" ht="67.5" customHeight="1" x14ac:dyDescent="0.25">
      <c r="A469" s="32" t="s">
        <v>216</v>
      </c>
      <c r="B469" s="12" t="s">
        <v>128</v>
      </c>
      <c r="C469" s="12" t="s">
        <v>74</v>
      </c>
      <c r="D469" s="38" t="s">
        <v>169</v>
      </c>
      <c r="E469" s="30" t="s">
        <v>72</v>
      </c>
      <c r="F469" s="20">
        <f>F470</f>
        <v>350000</v>
      </c>
      <c r="G469" s="20">
        <f t="shared" ref="G469:H469" si="172">G470</f>
        <v>380000</v>
      </c>
      <c r="H469" s="20">
        <f t="shared" si="172"/>
        <v>400000</v>
      </c>
    </row>
    <row r="470" spans="1:8" ht="60" customHeight="1" x14ac:dyDescent="0.25">
      <c r="A470" s="32" t="s">
        <v>225</v>
      </c>
      <c r="B470" s="12" t="s">
        <v>128</v>
      </c>
      <c r="C470" s="12" t="s">
        <v>74</v>
      </c>
      <c r="D470" s="38" t="s">
        <v>169</v>
      </c>
      <c r="E470" s="30" t="s">
        <v>6</v>
      </c>
      <c r="F470" s="22">
        <v>350000</v>
      </c>
      <c r="G470" s="22">
        <v>380000</v>
      </c>
      <c r="H470" s="22">
        <v>400000</v>
      </c>
    </row>
    <row r="471" spans="1:8" ht="25.5" customHeight="1" x14ac:dyDescent="0.25">
      <c r="A471" s="11" t="s">
        <v>38</v>
      </c>
      <c r="B471" s="36" t="s">
        <v>77</v>
      </c>
      <c r="C471" s="36" t="s">
        <v>58</v>
      </c>
      <c r="D471" s="38" t="s">
        <v>59</v>
      </c>
      <c r="E471" s="38" t="s">
        <v>2</v>
      </c>
      <c r="F471" s="20">
        <f>F472</f>
        <v>17489933.489999998</v>
      </c>
      <c r="G471" s="20">
        <f>G472</f>
        <v>0</v>
      </c>
      <c r="H471" s="20">
        <f>H472</f>
        <v>0</v>
      </c>
    </row>
    <row r="472" spans="1:8" ht="26.25" customHeight="1" x14ac:dyDescent="0.25">
      <c r="A472" s="11" t="s">
        <v>161</v>
      </c>
      <c r="B472" s="21" t="s">
        <v>77</v>
      </c>
      <c r="C472" s="21" t="s">
        <v>60</v>
      </c>
      <c r="D472" s="30" t="s">
        <v>59</v>
      </c>
      <c r="E472" s="30" t="s">
        <v>2</v>
      </c>
      <c r="F472" s="20">
        <f>F473</f>
        <v>17489933.489999998</v>
      </c>
      <c r="G472" s="20">
        <f t="shared" ref="G472:H472" si="173">G473</f>
        <v>0</v>
      </c>
      <c r="H472" s="20">
        <f t="shared" si="173"/>
        <v>0</v>
      </c>
    </row>
    <row r="473" spans="1:8" ht="54.75" customHeight="1" x14ac:dyDescent="0.25">
      <c r="A473" s="11" t="s">
        <v>196</v>
      </c>
      <c r="B473" s="21" t="s">
        <v>77</v>
      </c>
      <c r="C473" s="21" t="s">
        <v>60</v>
      </c>
      <c r="D473" s="30" t="s">
        <v>131</v>
      </c>
      <c r="E473" s="30" t="s">
        <v>2</v>
      </c>
      <c r="F473" s="20">
        <f>F474+F481+F489+F486</f>
        <v>17489933.489999998</v>
      </c>
      <c r="G473" s="20">
        <f t="shared" ref="G473:H473" si="174">G474+G481+G489+G486</f>
        <v>0</v>
      </c>
      <c r="H473" s="20">
        <f t="shared" si="174"/>
        <v>0</v>
      </c>
    </row>
    <row r="474" spans="1:8" ht="42" customHeight="1" x14ac:dyDescent="0.25">
      <c r="A474" s="11" t="s">
        <v>235</v>
      </c>
      <c r="B474" s="21" t="s">
        <v>77</v>
      </c>
      <c r="C474" s="21" t="s">
        <v>60</v>
      </c>
      <c r="D474" s="30" t="s">
        <v>237</v>
      </c>
      <c r="E474" s="30" t="s">
        <v>2</v>
      </c>
      <c r="F474" s="20">
        <f>F475+F477+F480</f>
        <v>498000</v>
      </c>
      <c r="G474" s="20">
        <f t="shared" ref="G474:H474" si="175">G475+G477</f>
        <v>0</v>
      </c>
      <c r="H474" s="20">
        <f t="shared" si="175"/>
        <v>0</v>
      </c>
    </row>
    <row r="475" spans="1:8" ht="108" customHeight="1" x14ac:dyDescent="0.25">
      <c r="A475" s="34" t="s">
        <v>163</v>
      </c>
      <c r="B475" s="36" t="s">
        <v>77</v>
      </c>
      <c r="C475" s="36" t="s">
        <v>60</v>
      </c>
      <c r="D475" s="38" t="s">
        <v>237</v>
      </c>
      <c r="E475" s="38" t="s">
        <v>65</v>
      </c>
      <c r="F475" s="20">
        <f>F476</f>
        <v>128500</v>
      </c>
      <c r="G475" s="20">
        <f>G476</f>
        <v>0</v>
      </c>
      <c r="H475" s="20">
        <f>H476</f>
        <v>0</v>
      </c>
    </row>
    <row r="476" spans="1:8" ht="52.5" customHeight="1" x14ac:dyDescent="0.25">
      <c r="A476" s="34" t="s">
        <v>220</v>
      </c>
      <c r="B476" s="36" t="s">
        <v>77</v>
      </c>
      <c r="C476" s="36" t="s">
        <v>60</v>
      </c>
      <c r="D476" s="38" t="s">
        <v>237</v>
      </c>
      <c r="E476" s="21" t="s">
        <v>5</v>
      </c>
      <c r="F476" s="51">
        <v>128500</v>
      </c>
      <c r="G476" s="22">
        <v>0</v>
      </c>
      <c r="H476" s="22">
        <v>0</v>
      </c>
    </row>
    <row r="477" spans="1:8" ht="53.25" customHeight="1" x14ac:dyDescent="0.25">
      <c r="A477" s="34" t="s">
        <v>216</v>
      </c>
      <c r="B477" s="36" t="s">
        <v>77</v>
      </c>
      <c r="C477" s="36" t="s">
        <v>60</v>
      </c>
      <c r="D477" s="38" t="s">
        <v>237</v>
      </c>
      <c r="E477" s="36" t="s">
        <v>72</v>
      </c>
      <c r="F477" s="20">
        <f>F478</f>
        <v>192800</v>
      </c>
      <c r="G477" s="20">
        <f>G478</f>
        <v>0</v>
      </c>
      <c r="H477" s="20">
        <f>H478</f>
        <v>0</v>
      </c>
    </row>
    <row r="478" spans="1:8" ht="54" customHeight="1" x14ac:dyDescent="0.25">
      <c r="A478" s="34" t="s">
        <v>73</v>
      </c>
      <c r="B478" s="36" t="s">
        <v>77</v>
      </c>
      <c r="C478" s="36" t="s">
        <v>60</v>
      </c>
      <c r="D478" s="38" t="s">
        <v>237</v>
      </c>
      <c r="E478" s="36" t="s">
        <v>6</v>
      </c>
      <c r="F478" s="51">
        <v>192800</v>
      </c>
      <c r="G478" s="22">
        <v>0</v>
      </c>
      <c r="H478" s="22">
        <v>0</v>
      </c>
    </row>
    <row r="479" spans="1:8" ht="63.75" customHeight="1" x14ac:dyDescent="0.25">
      <c r="A479" s="34" t="s">
        <v>102</v>
      </c>
      <c r="B479" s="36" t="s">
        <v>77</v>
      </c>
      <c r="C479" s="36" t="s">
        <v>60</v>
      </c>
      <c r="D479" s="38" t="s">
        <v>237</v>
      </c>
      <c r="E479" s="36" t="s">
        <v>82</v>
      </c>
      <c r="F479" s="52">
        <f>F480</f>
        <v>176700</v>
      </c>
      <c r="G479" s="52">
        <f t="shared" ref="G479:H479" si="176">G480</f>
        <v>0</v>
      </c>
      <c r="H479" s="52">
        <f t="shared" si="176"/>
        <v>0</v>
      </c>
    </row>
    <row r="480" spans="1:8" ht="42.75" customHeight="1" x14ac:dyDescent="0.25">
      <c r="A480" s="31" t="s">
        <v>41</v>
      </c>
      <c r="B480" s="36" t="s">
        <v>77</v>
      </c>
      <c r="C480" s="36" t="s">
        <v>60</v>
      </c>
      <c r="D480" s="38" t="s">
        <v>237</v>
      </c>
      <c r="E480" s="36" t="s">
        <v>42</v>
      </c>
      <c r="F480" s="54">
        <v>176700</v>
      </c>
      <c r="G480" s="22">
        <v>0</v>
      </c>
      <c r="H480" s="22">
        <v>0</v>
      </c>
    </row>
    <row r="481" spans="1:8" ht="47.25" x14ac:dyDescent="0.25">
      <c r="A481" s="11" t="s">
        <v>236</v>
      </c>
      <c r="B481" s="21" t="s">
        <v>77</v>
      </c>
      <c r="C481" s="21" t="s">
        <v>60</v>
      </c>
      <c r="D481" s="30" t="s">
        <v>238</v>
      </c>
      <c r="E481" s="21" t="s">
        <v>2</v>
      </c>
      <c r="F481" s="20">
        <f>F483+F485</f>
        <v>247000</v>
      </c>
      <c r="G481" s="20">
        <f t="shared" ref="G481:H481" si="177">G482</f>
        <v>0</v>
      </c>
      <c r="H481" s="20">
        <f t="shared" si="177"/>
        <v>0</v>
      </c>
    </row>
    <row r="482" spans="1:8" ht="52.5" customHeight="1" x14ac:dyDescent="0.25">
      <c r="A482" s="34" t="s">
        <v>216</v>
      </c>
      <c r="B482" s="36" t="s">
        <v>77</v>
      </c>
      <c r="C482" s="36" t="s">
        <v>60</v>
      </c>
      <c r="D482" s="38" t="s">
        <v>238</v>
      </c>
      <c r="E482" s="36" t="s">
        <v>72</v>
      </c>
      <c r="F482" s="20">
        <f>F483</f>
        <v>120000</v>
      </c>
      <c r="G482" s="20">
        <f>G483</f>
        <v>0</v>
      </c>
      <c r="H482" s="20">
        <f>H483</f>
        <v>0</v>
      </c>
    </row>
    <row r="483" spans="1:8" ht="56.25" customHeight="1" x14ac:dyDescent="0.25">
      <c r="A483" s="34" t="s">
        <v>73</v>
      </c>
      <c r="B483" s="36" t="s">
        <v>77</v>
      </c>
      <c r="C483" s="36" t="s">
        <v>60</v>
      </c>
      <c r="D483" s="38" t="s">
        <v>238</v>
      </c>
      <c r="E483" s="36" t="s">
        <v>6</v>
      </c>
      <c r="F483" s="22">
        <v>120000</v>
      </c>
      <c r="G483" s="22">
        <v>0</v>
      </c>
      <c r="H483" s="22">
        <v>0</v>
      </c>
    </row>
    <row r="484" spans="1:8" ht="56.25" customHeight="1" x14ac:dyDescent="0.25">
      <c r="A484" s="34" t="s">
        <v>344</v>
      </c>
      <c r="B484" s="36" t="s">
        <v>77</v>
      </c>
      <c r="C484" s="36" t="s">
        <v>60</v>
      </c>
      <c r="D484" s="38" t="s">
        <v>238</v>
      </c>
      <c r="E484" s="36" t="s">
        <v>82</v>
      </c>
      <c r="F484" s="52">
        <f>F485</f>
        <v>127000</v>
      </c>
      <c r="G484" s="52">
        <f t="shared" ref="G484:H484" si="178">G485</f>
        <v>0</v>
      </c>
      <c r="H484" s="52">
        <f t="shared" si="178"/>
        <v>0</v>
      </c>
    </row>
    <row r="485" spans="1:8" ht="36" customHeight="1" x14ac:dyDescent="0.25">
      <c r="A485" s="34" t="s">
        <v>41</v>
      </c>
      <c r="B485" s="36" t="s">
        <v>77</v>
      </c>
      <c r="C485" s="36" t="s">
        <v>60</v>
      </c>
      <c r="D485" s="38" t="s">
        <v>238</v>
      </c>
      <c r="E485" s="36" t="s">
        <v>42</v>
      </c>
      <c r="F485" s="54">
        <v>127000</v>
      </c>
      <c r="G485" s="22">
        <v>0</v>
      </c>
      <c r="H485" s="22">
        <v>0</v>
      </c>
    </row>
    <row r="486" spans="1:8" ht="53.25" customHeight="1" x14ac:dyDescent="0.25">
      <c r="A486" s="34" t="s">
        <v>298</v>
      </c>
      <c r="B486" s="38" t="s">
        <v>77</v>
      </c>
      <c r="C486" s="38" t="s">
        <v>60</v>
      </c>
      <c r="D486" s="38" t="s">
        <v>403</v>
      </c>
      <c r="E486" s="38" t="s">
        <v>2</v>
      </c>
      <c r="F486" s="20">
        <f>F487</f>
        <v>12371134.02</v>
      </c>
      <c r="G486" s="20">
        <f t="shared" ref="G486:H487" si="179">G487</f>
        <v>0</v>
      </c>
      <c r="H486" s="20">
        <f t="shared" si="179"/>
        <v>0</v>
      </c>
    </row>
    <row r="487" spans="1:8" ht="53.25" customHeight="1" x14ac:dyDescent="0.25">
      <c r="A487" s="34" t="s">
        <v>216</v>
      </c>
      <c r="B487" s="38" t="s">
        <v>77</v>
      </c>
      <c r="C487" s="38" t="s">
        <v>60</v>
      </c>
      <c r="D487" s="38" t="s">
        <v>403</v>
      </c>
      <c r="E487" s="38" t="s">
        <v>72</v>
      </c>
      <c r="F487" s="20">
        <f>F488</f>
        <v>12371134.02</v>
      </c>
      <c r="G487" s="20">
        <f t="shared" si="179"/>
        <v>0</v>
      </c>
      <c r="H487" s="20">
        <f t="shared" si="179"/>
        <v>0</v>
      </c>
    </row>
    <row r="488" spans="1:8" ht="53.25" customHeight="1" x14ac:dyDescent="0.25">
      <c r="A488" s="34" t="s">
        <v>73</v>
      </c>
      <c r="B488" s="38" t="s">
        <v>77</v>
      </c>
      <c r="C488" s="38" t="s">
        <v>60</v>
      </c>
      <c r="D488" s="38" t="s">
        <v>403</v>
      </c>
      <c r="E488" s="38" t="s">
        <v>6</v>
      </c>
      <c r="F488" s="22">
        <v>12371134.02</v>
      </c>
      <c r="G488" s="22">
        <v>0</v>
      </c>
      <c r="H488" s="22"/>
    </row>
    <row r="489" spans="1:8" ht="55.5" customHeight="1" x14ac:dyDescent="0.25">
      <c r="A489" s="11" t="s">
        <v>415</v>
      </c>
      <c r="B489" s="21" t="s">
        <v>77</v>
      </c>
      <c r="C489" s="21" t="s">
        <v>60</v>
      </c>
      <c r="D489" s="30" t="s">
        <v>414</v>
      </c>
      <c r="E489" s="21" t="s">
        <v>2</v>
      </c>
      <c r="F489" s="20">
        <f>F490</f>
        <v>4373799.47</v>
      </c>
      <c r="G489" s="20">
        <f t="shared" ref="G489:H489" si="180">G490</f>
        <v>0</v>
      </c>
      <c r="H489" s="20">
        <f t="shared" si="180"/>
        <v>0</v>
      </c>
    </row>
    <row r="490" spans="1:8" ht="54.75" customHeight="1" x14ac:dyDescent="0.25">
      <c r="A490" s="34" t="s">
        <v>216</v>
      </c>
      <c r="B490" s="21" t="s">
        <v>77</v>
      </c>
      <c r="C490" s="21" t="s">
        <v>60</v>
      </c>
      <c r="D490" s="30" t="s">
        <v>414</v>
      </c>
      <c r="E490" s="21" t="s">
        <v>72</v>
      </c>
      <c r="F490" s="20">
        <f>F491</f>
        <v>4373799.47</v>
      </c>
      <c r="G490" s="20">
        <f t="shared" ref="G490:H490" si="181">G491</f>
        <v>0</v>
      </c>
      <c r="H490" s="20">
        <f t="shared" si="181"/>
        <v>0</v>
      </c>
    </row>
    <row r="491" spans="1:8" ht="57.75" customHeight="1" x14ac:dyDescent="0.25">
      <c r="A491" s="34" t="s">
        <v>73</v>
      </c>
      <c r="B491" s="21" t="s">
        <v>77</v>
      </c>
      <c r="C491" s="21" t="s">
        <v>60</v>
      </c>
      <c r="D491" s="30" t="s">
        <v>414</v>
      </c>
      <c r="E491" s="36" t="s">
        <v>6</v>
      </c>
      <c r="F491" s="22">
        <v>4373799.47</v>
      </c>
      <c r="G491" s="22">
        <v>0</v>
      </c>
      <c r="H491" s="22">
        <v>0</v>
      </c>
    </row>
    <row r="492" spans="1:8" ht="40.5" customHeight="1" x14ac:dyDescent="0.25">
      <c r="A492" s="11" t="s">
        <v>174</v>
      </c>
      <c r="B492" s="21" t="s">
        <v>92</v>
      </c>
      <c r="C492" s="21" t="s">
        <v>58</v>
      </c>
      <c r="D492" s="30" t="s">
        <v>59</v>
      </c>
      <c r="E492" s="21" t="s">
        <v>2</v>
      </c>
      <c r="F492" s="20">
        <f t="shared" ref="F492:H495" si="182">F493</f>
        <v>6071204</v>
      </c>
      <c r="G492" s="20">
        <f t="shared" si="182"/>
        <v>6071204</v>
      </c>
      <c r="H492" s="20">
        <f t="shared" si="182"/>
        <v>6071204</v>
      </c>
    </row>
    <row r="493" spans="1:8" ht="24.75" customHeight="1" x14ac:dyDescent="0.25">
      <c r="A493" s="11" t="s">
        <v>39</v>
      </c>
      <c r="B493" s="21" t="s">
        <v>92</v>
      </c>
      <c r="C493" s="21" t="s">
        <v>60</v>
      </c>
      <c r="D493" s="30" t="s">
        <v>59</v>
      </c>
      <c r="E493" s="21" t="s">
        <v>2</v>
      </c>
      <c r="F493" s="20">
        <f t="shared" si="182"/>
        <v>6071204</v>
      </c>
      <c r="G493" s="20">
        <f t="shared" si="182"/>
        <v>6071204</v>
      </c>
      <c r="H493" s="20">
        <f t="shared" si="182"/>
        <v>6071204</v>
      </c>
    </row>
    <row r="494" spans="1:8" ht="51.75" customHeight="1" x14ac:dyDescent="0.25">
      <c r="A494" s="37" t="s">
        <v>183</v>
      </c>
      <c r="B494" s="21" t="s">
        <v>92</v>
      </c>
      <c r="C494" s="21" t="s">
        <v>60</v>
      </c>
      <c r="D494" s="30" t="s">
        <v>80</v>
      </c>
      <c r="E494" s="21" t="s">
        <v>2</v>
      </c>
      <c r="F494" s="20">
        <f t="shared" si="182"/>
        <v>6071204</v>
      </c>
      <c r="G494" s="20">
        <f t="shared" si="182"/>
        <v>6071204</v>
      </c>
      <c r="H494" s="20">
        <f t="shared" si="182"/>
        <v>6071204</v>
      </c>
    </row>
    <row r="495" spans="1:8" ht="67.5" customHeight="1" x14ac:dyDescent="0.25">
      <c r="A495" s="37" t="s">
        <v>308</v>
      </c>
      <c r="B495" s="21" t="s">
        <v>92</v>
      </c>
      <c r="C495" s="21" t="s">
        <v>60</v>
      </c>
      <c r="D495" s="30" t="s">
        <v>149</v>
      </c>
      <c r="E495" s="21" t="s">
        <v>2</v>
      </c>
      <c r="F495" s="20">
        <f>F496</f>
        <v>6071204</v>
      </c>
      <c r="G495" s="20">
        <f t="shared" si="182"/>
        <v>6071204</v>
      </c>
      <c r="H495" s="20">
        <f t="shared" si="182"/>
        <v>6071204</v>
      </c>
    </row>
    <row r="496" spans="1:8" ht="67.5" customHeight="1" x14ac:dyDescent="0.25">
      <c r="A496" s="11" t="s">
        <v>40</v>
      </c>
      <c r="B496" s="21" t="s">
        <v>92</v>
      </c>
      <c r="C496" s="21" t="s">
        <v>60</v>
      </c>
      <c r="D496" s="30" t="s">
        <v>150</v>
      </c>
      <c r="E496" s="21" t="s">
        <v>2</v>
      </c>
      <c r="F496" s="20">
        <f>F498</f>
        <v>6071204</v>
      </c>
      <c r="G496" s="20">
        <f>G498</f>
        <v>6071204</v>
      </c>
      <c r="H496" s="20">
        <f>H498</f>
        <v>6071204</v>
      </c>
    </row>
    <row r="497" spans="1:8" ht="54.75" customHeight="1" x14ac:dyDescent="0.25">
      <c r="A497" s="11" t="s">
        <v>102</v>
      </c>
      <c r="B497" s="21" t="s">
        <v>92</v>
      </c>
      <c r="C497" s="21" t="s">
        <v>60</v>
      </c>
      <c r="D497" s="30" t="s">
        <v>150</v>
      </c>
      <c r="E497" s="21" t="s">
        <v>82</v>
      </c>
      <c r="F497" s="20">
        <f>F498</f>
        <v>6071204</v>
      </c>
      <c r="G497" s="20">
        <f>G498</f>
        <v>6071204</v>
      </c>
      <c r="H497" s="20">
        <f>H498</f>
        <v>6071204</v>
      </c>
    </row>
    <row r="498" spans="1:8" ht="25.5" customHeight="1" x14ac:dyDescent="0.25">
      <c r="A498" s="11" t="s">
        <v>41</v>
      </c>
      <c r="B498" s="21" t="s">
        <v>92</v>
      </c>
      <c r="C498" s="21" t="s">
        <v>60</v>
      </c>
      <c r="D498" s="30" t="s">
        <v>150</v>
      </c>
      <c r="E498" s="36" t="s">
        <v>42</v>
      </c>
      <c r="F498" s="22">
        <v>6071204</v>
      </c>
      <c r="G498" s="22">
        <v>6071204</v>
      </c>
      <c r="H498" s="22">
        <v>6071204</v>
      </c>
    </row>
    <row r="499" spans="1:8" ht="21.75" customHeight="1" x14ac:dyDescent="0.25">
      <c r="A499" s="28" t="s">
        <v>43</v>
      </c>
      <c r="B499" s="10"/>
      <c r="C499" s="10"/>
      <c r="D499" s="10"/>
      <c r="E499" s="10"/>
      <c r="F499" s="42">
        <f>F14+F141+F196+F270+F373+F426+F432+F471+F492+F125+F134</f>
        <v>1114716783.53</v>
      </c>
      <c r="G499" s="42">
        <f>G14+G141+G196+G270+G373+G426+G432+G471+G492+G125+G134</f>
        <v>1015197215.3399999</v>
      </c>
      <c r="H499" s="42">
        <f>H14+H141+H196+H270+H373+H426+H432+H471+H492+H125+H134</f>
        <v>1020674480.1500001</v>
      </c>
    </row>
    <row r="501" spans="1:8" x14ac:dyDescent="0.25">
      <c r="F501" s="49"/>
    </row>
  </sheetData>
  <sheetProtection selectLockedCells="1" selectUnlockedCells="1"/>
  <autoFilter ref="A13:H499"/>
  <mergeCells count="10">
    <mergeCell ref="G6:H6"/>
    <mergeCell ref="D4:H4"/>
    <mergeCell ref="F5:H5"/>
    <mergeCell ref="A9:H9"/>
    <mergeCell ref="F11:H11"/>
    <mergeCell ref="E11:E12"/>
    <mergeCell ref="D11:D12"/>
    <mergeCell ref="C11:C12"/>
    <mergeCell ref="B11:B12"/>
    <mergeCell ref="A11:A12"/>
  </mergeCells>
  <phoneticPr fontId="0" type="noConversion"/>
  <pageMargins left="0.59055118110236227" right="0.19685039370078741" top="0.27559055118110237" bottom="0.39370078740157483" header="0.51181102362204722" footer="7.874015748031496E-2"/>
  <pageSetup paperSize="9" scale="67" firstPageNumber="0" fitToHeight="26" orientation="portrait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205</dc:creator>
  <cp:lastModifiedBy>104</cp:lastModifiedBy>
  <cp:lastPrinted>2025-10-15T01:34:19Z</cp:lastPrinted>
  <dcterms:created xsi:type="dcterms:W3CDTF">2019-06-18T02:48:46Z</dcterms:created>
  <dcterms:modified xsi:type="dcterms:W3CDTF">2025-10-17T02:17:11Z</dcterms:modified>
</cp:coreProperties>
</file>